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8" windowWidth="14595" windowHeight="8295"/>
  </bookViews>
  <sheets>
    <sheet name="WINE" sheetId="2" r:id="rId1"/>
  </sheets>
  <definedNames>
    <definedName name="_xlnm.Print_Area" localSheetId="0">Table2[#All]</definedName>
    <definedName name="_xlnm.Print_Titles" localSheetId="0">WINE!$A:$F,WINE!$1:$1</definedName>
  </definedNames>
  <calcPr calcId="125725" concurrentCalc="0"/>
</workbook>
</file>

<file path=xl/calcChain.xml><?xml version="1.0" encoding="utf-8"?>
<calcChain xmlns="http://schemas.openxmlformats.org/spreadsheetml/2006/main">
  <c r="F113" i="2"/>
  <c r="F57"/>
  <c r="F62"/>
  <c r="F58"/>
  <c r="F32"/>
  <c r="F25"/>
  <c r="F15"/>
  <c r="F2"/>
  <c r="F3"/>
  <c r="F4"/>
  <c r="F5"/>
  <c r="F6"/>
  <c r="F7"/>
  <c r="F8"/>
  <c r="F9"/>
  <c r="F10"/>
  <c r="F11"/>
  <c r="F12"/>
  <c r="F13"/>
  <c r="F14"/>
  <c r="F16"/>
  <c r="F17"/>
  <c r="F18"/>
  <c r="F19"/>
  <c r="F20"/>
  <c r="F21"/>
  <c r="F22"/>
  <c r="F23"/>
  <c r="F24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6"/>
  <c r="F45"/>
  <c r="F47"/>
  <c r="F48"/>
  <c r="F49"/>
  <c r="F50"/>
  <c r="F51"/>
  <c r="F52"/>
  <c r="F53"/>
  <c r="F54"/>
  <c r="F55"/>
  <c r="F56"/>
  <c r="F59"/>
  <c r="F60"/>
  <c r="F61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4"/>
  <c r="F115"/>
  <c r="F116"/>
  <c r="F117"/>
  <c r="F118"/>
  <c r="F119"/>
  <c r="F120"/>
  <c r="F121"/>
  <c r="F122"/>
  <c r="F123"/>
  <c r="F124"/>
  <c r="F125"/>
  <c r="F126"/>
  <c r="F127"/>
  <c r="F129"/>
  <c r="F128"/>
  <c r="F130"/>
  <c r="F131"/>
  <c r="F133"/>
  <c r="F132"/>
  <c r="F134"/>
  <c r="F135"/>
  <c r="F136"/>
  <c r="F137"/>
  <c r="F138"/>
  <c r="F139"/>
  <c r="F140"/>
  <c r="F141"/>
  <c r="F142"/>
  <c r="F143"/>
  <c r="E144"/>
  <c r="F144"/>
</calcChain>
</file>

<file path=xl/sharedStrings.xml><?xml version="1.0" encoding="utf-8"?>
<sst xmlns="http://schemas.openxmlformats.org/spreadsheetml/2006/main" count="574" uniqueCount="235">
  <si>
    <t>DOMW</t>
  </si>
  <si>
    <t>NEW FLORENCE</t>
  </si>
  <si>
    <t>MO</t>
  </si>
  <si>
    <t>STONE HILL WINE COMPANY INC.</t>
  </si>
  <si>
    <t>HERMANN</t>
  </si>
  <si>
    <t xml:space="preserve">LMS </t>
  </si>
  <si>
    <t>ST LOUIS</t>
  </si>
  <si>
    <t>LUXCO, INC.</t>
  </si>
  <si>
    <t>JEFFERSON CITY</t>
  </si>
  <si>
    <t>LEE'S SUMMIT</t>
  </si>
  <si>
    <t>BRANSON</t>
  </si>
  <si>
    <t>KANSAS CITY</t>
  </si>
  <si>
    <t>DUTZOW</t>
  </si>
  <si>
    <t>BLUMENHOF VINEYARDS COMPANY</t>
  </si>
  <si>
    <t>SPRINGFIELD</t>
  </si>
  <si>
    <t>ADAM PUCHTA &amp; SON WINE COMPANY</t>
  </si>
  <si>
    <t>22MS</t>
  </si>
  <si>
    <t>ST. JAMES</t>
  </si>
  <si>
    <t>ST. JAMES WINERY INC.</t>
  </si>
  <si>
    <t>WESTON</t>
  </si>
  <si>
    <t>MCCORMICK DISTILLING COMPANY INC.</t>
  </si>
  <si>
    <t>COMMERCE</t>
  </si>
  <si>
    <t>SMITH, JERRY L.</t>
  </si>
  <si>
    <t>DEFIANCE</t>
  </si>
  <si>
    <t>SUGAR CREEK WINERY INC.</t>
  </si>
  <si>
    <t>MOUNT VERNON</t>
  </si>
  <si>
    <t>STONEHAUS FARMS VINEYARD &amp; WINERY LLC</t>
  </si>
  <si>
    <t>AUGUSTA</t>
  </si>
  <si>
    <t>AUGUSTA WINE COMPANY</t>
  </si>
  <si>
    <t>STEELVILLE</t>
  </si>
  <si>
    <t>PEACEFUL BEND VINEYARD LLC</t>
  </si>
  <si>
    <t>ST. LOUIS</t>
  </si>
  <si>
    <t>ST JAMES</t>
  </si>
  <si>
    <t>MERAMEC VINEYARDS LLC</t>
  </si>
  <si>
    <t>ST. CHARLES</t>
  </si>
  <si>
    <t>HEINRICHSHAUS INC.</t>
  </si>
  <si>
    <t>HILLSBORO</t>
  </si>
  <si>
    <t>VILLA ANTONIO LTD</t>
  </si>
  <si>
    <t>BLAND</t>
  </si>
  <si>
    <t>WENWOOD FARM WINERY LLC</t>
  </si>
  <si>
    <t>BRAZEAU</t>
  </si>
  <si>
    <t>HEMMAN WINERY LLC</t>
  </si>
  <si>
    <t>COLE CAMP</t>
  </si>
  <si>
    <t>LUETJEN, RODGER D. &amp; THEILA J.</t>
  </si>
  <si>
    <t>MOUNTAIN GROVE</t>
  </si>
  <si>
    <t>MISSOURI STATE UNIVERSITY-MOUNTAIN GROVE</t>
  </si>
  <si>
    <t>WENTZVILLE</t>
  </si>
  <si>
    <t>ST. PETERS</t>
  </si>
  <si>
    <t>SEYMOUR</t>
  </si>
  <si>
    <t>WHISPERING OAKS VINEYARD &amp; WINERY INC.</t>
  </si>
  <si>
    <t>WAVERLY</t>
  </si>
  <si>
    <t>BALTIMORE BEND VINEYARD LLC</t>
  </si>
  <si>
    <t>BERGER</t>
  </si>
  <si>
    <t>BIAS VINEYARDS &amp; WINERY INC.</t>
  </si>
  <si>
    <t>OOVVDA, INC.</t>
  </si>
  <si>
    <t>CARTHAGE</t>
  </si>
  <si>
    <t>ERIN INVESTMENTS L.C.</t>
  </si>
  <si>
    <t>FAIRDEALING</t>
  </si>
  <si>
    <t>RICHWOODS</t>
  </si>
  <si>
    <t>WAYBAR INC.</t>
  </si>
  <si>
    <t>MPW INC.</t>
  </si>
  <si>
    <t>NEVADA</t>
  </si>
  <si>
    <t>ORONOGO</t>
  </si>
  <si>
    <t>KELTOI VINEYARD LLC</t>
  </si>
  <si>
    <t>MARQUAND</t>
  </si>
  <si>
    <t>DURSO HILLS WINERY LLC</t>
  </si>
  <si>
    <t>ODESSA</t>
  </si>
  <si>
    <t>ODESSA COUNTRY WINERY LLC</t>
  </si>
  <si>
    <t>RUSHVILLE</t>
  </si>
  <si>
    <t>MORTENSEN NAATZ ENTERPRISES LLC</t>
  </si>
  <si>
    <t>PARK HILLS</t>
  </si>
  <si>
    <t>HAHN, WILLIAM F.</t>
  </si>
  <si>
    <t>WILLOW SPRINGS</t>
  </si>
  <si>
    <t>TRAVER, JAMES E.</t>
  </si>
  <si>
    <t>MT. VERNON</t>
  </si>
  <si>
    <t>WOODY, LOUIS E.</t>
  </si>
  <si>
    <t>RED BARN FOOD &amp; WINE LLC</t>
  </si>
  <si>
    <t>FARMINGTON</t>
  </si>
  <si>
    <t>CROWN VALLEY WINERY INC.</t>
  </si>
  <si>
    <t>CAPE GIRARDEAU</t>
  </si>
  <si>
    <t>WESTPHALIA</t>
  </si>
  <si>
    <t>WESTPHALIA WINERY, LLC</t>
  </si>
  <si>
    <t>JACKSON</t>
  </si>
  <si>
    <t>STE. GENEVIEVE</t>
  </si>
  <si>
    <t>CHARLEVILLE VINEYARD LLC</t>
  </si>
  <si>
    <t>HANNIBAL</t>
  </si>
  <si>
    <t>ST. FRANCOIS VINEYARD LLC</t>
  </si>
  <si>
    <t>DL ROLLINGS LLC</t>
  </si>
  <si>
    <t>KIRKSVILLE</t>
  </si>
  <si>
    <t>EUREKA</t>
  </si>
  <si>
    <t>CLAVERACH FARM &amp; VINEYARDS LLC</t>
  </si>
  <si>
    <t>MARBLE HILL</t>
  </si>
  <si>
    <t>THOUSAND OAKS WINERY LLC</t>
  </si>
  <si>
    <t>PLATTE CITY</t>
  </si>
  <si>
    <t>JOWLER CREEK WINERY INC.</t>
  </si>
  <si>
    <t>INDEPENDENCE</t>
  </si>
  <si>
    <t>ALBONEE COUNTRY INN &amp; VINEYARDS LLC</t>
  </si>
  <si>
    <t>AKC ENTERPRISES INC.</t>
  </si>
  <si>
    <t>MACON</t>
  </si>
  <si>
    <t>WEST WINERY, LLC</t>
  </si>
  <si>
    <t>CHAUMETTE INC.</t>
  </si>
  <si>
    <t>NEW HAVEN</t>
  </si>
  <si>
    <t>BOMMARITO ESTATE ALMOND TREE WINERY, LLC</t>
  </si>
  <si>
    <t>FREDERICKTOWN</t>
  </si>
  <si>
    <t>VANCE VINEYARD &amp; WINERY LLC</t>
  </si>
  <si>
    <t>PUXICO</t>
  </si>
  <si>
    <t>INDIAN HILLS VINES &amp; WINES LLC</t>
  </si>
  <si>
    <t>CAMDENTON</t>
  </si>
  <si>
    <t>CASA DE LOCO WINERY, LLC</t>
  </si>
  <si>
    <t>TWIN OAKS VINEYARD LLC</t>
  </si>
  <si>
    <t>LEASBURG</t>
  </si>
  <si>
    <t>BELMONT VINEYARDS, LLC</t>
  </si>
  <si>
    <t>CHESTERFIELD</t>
  </si>
  <si>
    <t>DOE RUN</t>
  </si>
  <si>
    <t>BUCK MOUNTAIN WINERY &amp; VINEYARD LLC</t>
  </si>
  <si>
    <t>EXCELSIOR SPRINGS</t>
  </si>
  <si>
    <t>FENCE STILE LLC</t>
  </si>
  <si>
    <t>NOBOLEIS VINEYARDS LLC</t>
  </si>
  <si>
    <t>WALNUT GROVE</t>
  </si>
  <si>
    <t>7C'S WINERY LLC</t>
  </si>
  <si>
    <t>JACOB'S VINEYARD LLC</t>
  </si>
  <si>
    <t>CAVE VINEYARD LLC</t>
  </si>
  <si>
    <t>HERMANNHOF INC.</t>
  </si>
  <si>
    <t>MOUNTAIN VIEW</t>
  </si>
  <si>
    <t>RAYVILLE</t>
  </si>
  <si>
    <t>VAN TILL AGRI LANDS LLP</t>
  </si>
  <si>
    <t>FULTON</t>
  </si>
  <si>
    <t>COX, LARRY D.</t>
  </si>
  <si>
    <t>DOVER</t>
  </si>
  <si>
    <t>TERRE BEAU VINEYARDS LLC</t>
  </si>
  <si>
    <t>LASZLO CORPORATION</t>
  </si>
  <si>
    <t>BEAUFORT</t>
  </si>
  <si>
    <t>ST. JORDAN CREEK INC.</t>
  </si>
  <si>
    <t>SAINTE GENEVIEVE WINERY LLC</t>
  </si>
  <si>
    <t>PRESTON</t>
  </si>
  <si>
    <t>WEBSTER, FRED LOUIS</t>
  </si>
  <si>
    <t>LINDWEDEL WINE GARDEN LLC</t>
  </si>
  <si>
    <t>NORTH KANSAS CITY</t>
  </si>
  <si>
    <t>MAPLEWOOD</t>
  </si>
  <si>
    <t>OWENSVILLE</t>
  </si>
  <si>
    <t>CHARLOTTES WHITE MULE INC.</t>
  </si>
  <si>
    <t>DENNIS, MICHAEL D. &amp; KATHY L.</t>
  </si>
  <si>
    <t>BLATTEL, JOAN M.</t>
  </si>
  <si>
    <t>VIANDEL VINEYARDS LLC</t>
  </si>
  <si>
    <t>GRAPES OF HELD WINERY &amp; VINEYARD, LLC</t>
  </si>
  <si>
    <t>MOTHERS BREWING CO LLC</t>
  </si>
  <si>
    <t>MARTIN BROTHERS VINEYARD &amp; WINERY LLC</t>
  </si>
  <si>
    <t>HUNTER VALLEY WINERY LLC</t>
  </si>
  <si>
    <t>ST. AUBERT HILLS VINEYARD LLC</t>
  </si>
  <si>
    <t>LEXINGTON</t>
  </si>
  <si>
    <t>SNI VALLEY VINEYARDS &amp; WINERY LLC</t>
  </si>
  <si>
    <t>GOLDEN ROCK WINERY LLC</t>
  </si>
  <si>
    <t>URBAN CHESTNUT BREWING COMPANY INC.</t>
  </si>
  <si>
    <t>SMITHVILLE</t>
  </si>
  <si>
    <t>LADOGA RIDGE VINEYARD &amp; WINERY LLC</t>
  </si>
  <si>
    <t>MARTHASVILLE</t>
  </si>
  <si>
    <t>LOST CREEK VINEYARD LLC</t>
  </si>
  <si>
    <t>GALENA</t>
  </si>
  <si>
    <t>LEWIS, KENNETH W.</t>
  </si>
  <si>
    <t>VCH LLC</t>
  </si>
  <si>
    <t>LAKESIDE WINERY, INC.</t>
  </si>
  <si>
    <t>OAKGLENN WINERY LLC</t>
  </si>
  <si>
    <t>OSBORN</t>
  </si>
  <si>
    <t>KEESAMAN, REBECCA A.</t>
  </si>
  <si>
    <t>GLASGOW</t>
  </si>
  <si>
    <t>BUSHWHACKER BEND WINERY LLC</t>
  </si>
  <si>
    <t>POTOSI</t>
  </si>
  <si>
    <t>EDG CLIF WINERY LLC</t>
  </si>
  <si>
    <t>SVW, LLC</t>
  </si>
  <si>
    <t>JOHN A. HUBER BREWING COMPANY, INC.</t>
  </si>
  <si>
    <t>KUENZEL VALLEY WINERY LLC</t>
  </si>
  <si>
    <t>O'MALLEY'S OF WESTON, LLC</t>
  </si>
  <si>
    <t>LINN CREEK</t>
  </si>
  <si>
    <t>SEVEN SPRINGS WINERY LLC</t>
  </si>
  <si>
    <t>LAKE OZARK</t>
  </si>
  <si>
    <t>ANHEUSER-BUSCH LLC</t>
  </si>
  <si>
    <t>PIRTLE WINERY LLC</t>
  </si>
  <si>
    <t>ST. LOUIS BREWERY LLC, THE</t>
  </si>
  <si>
    <t>CAVE HOLLOW WEST WINERY LLC</t>
  </si>
  <si>
    <t>FRIEDEIM</t>
  </si>
  <si>
    <t>APPLE CREEK VINEYARD &amp; WINERY LLC</t>
  </si>
  <si>
    <t>ROBLLER VINEYARD INC.</t>
  </si>
  <si>
    <t>BUFFALO</t>
  </si>
  <si>
    <t>O'FALLON</t>
  </si>
  <si>
    <t>DELANEY VINEYARD &amp; WINERY LLC</t>
  </si>
  <si>
    <t>ROCHEPORT</t>
  </si>
  <si>
    <t>LES BOURGEOIS VINEYARDS INC.</t>
  </si>
  <si>
    <t>SMITHTON</t>
  </si>
  <si>
    <t>LONG, KRISTY I. &amp; KEVIN LEE</t>
  </si>
  <si>
    <t>CINDER BLOCK BREWERY LLC</t>
  </si>
  <si>
    <t>EASE ENTERPRISES LLC</t>
  </si>
  <si>
    <t>KANSAS CITY BIER COMPANY LLC</t>
  </si>
  <si>
    <t>SAND CREEK VINEYARD AND WINERY LLC</t>
  </si>
  <si>
    <t>SHAWNEE BLUFF DISTILLERIES, LLC</t>
  </si>
  <si>
    <t>HIGGINSVILLE</t>
  </si>
  <si>
    <t>ARCADIAN MOON VINEYARDS &amp; WINERY LLC</t>
  </si>
  <si>
    <t>LAMBS AND VINES WINERY, INC.</t>
  </si>
  <si>
    <t>VOX VINEYARDS, INC.</t>
  </si>
  <si>
    <t>MEYER FARMS INC.</t>
  </si>
  <si>
    <t>STOVER</t>
  </si>
  <si>
    <t>DALE HOLLOW FRUIT FARMS LLC</t>
  </si>
  <si>
    <t>BOULEVARD BREWING COMPANY</t>
  </si>
  <si>
    <t>LEAKY ROOF MEADERY LLC</t>
  </si>
  <si>
    <t>STEELE CREST WINERY LLC</t>
  </si>
  <si>
    <t>PERRYVILLE</t>
  </si>
  <si>
    <t>BARRENS WINERY LLC, THE</t>
  </si>
  <si>
    <t>FLORIDA</t>
  </si>
  <si>
    <t>FLORIDA WINERY INC.</t>
  </si>
  <si>
    <t>FOUR HORSES &amp; A DOG LLC</t>
  </si>
  <si>
    <t>BREWING AND WINE MAKING CENTER INC.</t>
  </si>
  <si>
    <t>HOOVER VINTNERS, LLC.</t>
  </si>
  <si>
    <t>WELLINGTON</t>
  </si>
  <si>
    <t>LABELLA WINERY LLC</t>
  </si>
  <si>
    <t>GRINDSTONE VALLEY WINERY LLC</t>
  </si>
  <si>
    <t>BUFFALO CREEK WINERY, LLC.</t>
  </si>
  <si>
    <t>HIGBEE</t>
  </si>
  <si>
    <t>COOPER'S OAK WINERY ASSOCIATES, LLC</t>
  </si>
  <si>
    <t>EASTON</t>
  </si>
  <si>
    <t>TIPPLE HILL WINERY LLC</t>
  </si>
  <si>
    <t>WEBB, CLETIS L.</t>
  </si>
  <si>
    <t>LICENSEE NAME</t>
  </si>
  <si>
    <t>LICENSE</t>
  </si>
  <si>
    <t>CITY</t>
  </si>
  <si>
    <t>STATE</t>
  </si>
  <si>
    <t>EXCISE TAXES COLLECTED</t>
  </si>
  <si>
    <t>TOTAL GALLONS</t>
  </si>
  <si>
    <t>CHANDLER HILL VINEYARDS LLC</t>
  </si>
  <si>
    <t>COOPER'S OAK WINERY WINOS, LLC</t>
  </si>
  <si>
    <t>BOONVILLE</t>
  </si>
  <si>
    <t>HOUCHINS, STEPHEN B. &amp; KATHY A.</t>
  </si>
  <si>
    <t>FRANKFORD</t>
  </si>
  <si>
    <t>JLJ CRAFTSMANSHIP LTD.</t>
  </si>
  <si>
    <t>HORST VINEYARDS LLC</t>
  </si>
  <si>
    <t>STAUDE, EDMUND D. &amp; CLAUDIA D.</t>
  </si>
  <si>
    <t>WARRENTON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</si>
</sst>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F144" totalsRowCount="1" dataDxfId="13" totalsRowDxfId="12">
  <sortState ref="A2:F139">
    <sortCondition ref="A1:A139"/>
  </sortState>
  <tableColumns count="6">
    <tableColumn id="5" name="LICENSEE NAME" dataDxfId="11" totalsRowDxfId="10"/>
    <tableColumn id="2" name="LICENSE" dataDxfId="9" totalsRowDxfId="8"/>
    <tableColumn id="3" name="CITY" dataDxfId="7" totalsRowDxfId="6"/>
    <tableColumn id="4" name="STATE" dataDxfId="5" totalsRowDxfId="4"/>
    <tableColumn id="6" name="EXCISE TAXES COLLECTED" totalsRowFunction="sum" dataDxfId="3" totalsRowDxfId="2"/>
    <tableColumn id="7" name="TOTAL GALLONS" totalsRowFunction="sum" dataDxfId="1" totalsRowDxfId="0">
      <calculatedColumnFormula>Table2[[#This Row],[EXCISE TAXES COLLECTED]]/0.42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4"/>
  <sheetViews>
    <sheetView tabSelected="1" topLeftCell="A133" zoomScaleNormal="100" workbookViewId="0">
      <selection sqref="A1:F144"/>
    </sheetView>
  </sheetViews>
  <sheetFormatPr defaultColWidth="9.1328125" defaultRowHeight="13.15"/>
  <cols>
    <col min="1" max="1" width="35.53125" style="1" customWidth="1"/>
    <col min="2" max="2" width="7.46484375" style="1" customWidth="1"/>
    <col min="3" max="3" width="21.33203125" style="1" customWidth="1"/>
    <col min="4" max="4" width="5.86328125" style="1" customWidth="1"/>
    <col min="5" max="5" width="12.1328125" style="1" customWidth="1"/>
    <col min="6" max="6" width="13.33203125" style="3" customWidth="1"/>
    <col min="7" max="7" width="14.46484375" style="3" bestFit="1" customWidth="1"/>
    <col min="8" max="16384" width="9.1328125" style="1"/>
  </cols>
  <sheetData>
    <row r="1" spans="1:7" ht="27" customHeight="1">
      <c r="A1" s="1" t="s">
        <v>220</v>
      </c>
      <c r="B1" s="1" t="s">
        <v>221</v>
      </c>
      <c r="C1" s="1" t="s">
        <v>222</v>
      </c>
      <c r="D1" s="1" t="s">
        <v>223</v>
      </c>
      <c r="E1" s="2" t="s">
        <v>224</v>
      </c>
      <c r="F1" s="2" t="s">
        <v>225</v>
      </c>
      <c r="G1" s="1"/>
    </row>
    <row r="2" spans="1:7">
      <c r="A2" s="1" t="s">
        <v>119</v>
      </c>
      <c r="B2" s="1" t="s">
        <v>0</v>
      </c>
      <c r="C2" s="1" t="s">
        <v>118</v>
      </c>
      <c r="D2" s="1" t="s">
        <v>2</v>
      </c>
      <c r="E2" s="3">
        <v>219.8</v>
      </c>
      <c r="F2" s="4">
        <f>Table2[[#This Row],[EXCISE TAXES COLLECTED]]/0.42</f>
        <v>523.33333333333337</v>
      </c>
      <c r="G2" s="1"/>
    </row>
    <row r="3" spans="1:7">
      <c r="A3" s="1" t="s">
        <v>15</v>
      </c>
      <c r="B3" s="1" t="s">
        <v>0</v>
      </c>
      <c r="C3" s="1" t="s">
        <v>4</v>
      </c>
      <c r="D3" s="1" t="s">
        <v>2</v>
      </c>
      <c r="E3" s="3">
        <v>12693.41</v>
      </c>
      <c r="F3" s="4">
        <f>Table2[[#This Row],[EXCISE TAXES COLLECTED]]/0.42</f>
        <v>30222.404761904763</v>
      </c>
      <c r="G3" s="1"/>
    </row>
    <row r="4" spans="1:7">
      <c r="A4" s="1" t="s">
        <v>97</v>
      </c>
      <c r="B4" s="1" t="s">
        <v>0</v>
      </c>
      <c r="C4" s="1" t="s">
        <v>34</v>
      </c>
      <c r="D4" s="1" t="s">
        <v>2</v>
      </c>
      <c r="E4" s="3">
        <v>182.1</v>
      </c>
      <c r="F4" s="4">
        <f>Table2[[#This Row],[EXCISE TAXES COLLECTED]]/0.42</f>
        <v>433.57142857142856</v>
      </c>
      <c r="G4" s="1"/>
    </row>
    <row r="5" spans="1:7">
      <c r="A5" s="1" t="s">
        <v>96</v>
      </c>
      <c r="B5" s="1" t="s">
        <v>0</v>
      </c>
      <c r="C5" s="1" t="s">
        <v>95</v>
      </c>
      <c r="D5" s="1" t="s">
        <v>2</v>
      </c>
      <c r="E5" s="3">
        <v>297.36</v>
      </c>
      <c r="F5" s="4">
        <f>Table2[[#This Row],[EXCISE TAXES COLLECTED]]/0.42</f>
        <v>708.00000000000011</v>
      </c>
      <c r="G5" s="1"/>
    </row>
    <row r="6" spans="1:7">
      <c r="A6" s="1" t="s">
        <v>175</v>
      </c>
      <c r="B6" s="1" t="s">
        <v>16</v>
      </c>
      <c r="C6" s="1" t="s">
        <v>31</v>
      </c>
      <c r="D6" s="1" t="s">
        <v>2</v>
      </c>
      <c r="E6" s="3">
        <v>80339.08</v>
      </c>
      <c r="F6" s="4">
        <f>Table2[[#This Row],[EXCISE TAXES COLLECTED]]/0.42</f>
        <v>191283.52380952382</v>
      </c>
      <c r="G6" s="1"/>
    </row>
    <row r="7" spans="1:7">
      <c r="A7" s="1" t="s">
        <v>180</v>
      </c>
      <c r="B7" s="1" t="s">
        <v>16</v>
      </c>
      <c r="C7" s="1" t="s">
        <v>179</v>
      </c>
      <c r="D7" s="1" t="s">
        <v>2</v>
      </c>
      <c r="E7" s="3">
        <v>610.54999999999995</v>
      </c>
      <c r="F7" s="4">
        <f>Table2[[#This Row],[EXCISE TAXES COLLECTED]]/0.42</f>
        <v>1453.6904761904761</v>
      </c>
      <c r="G7" s="1"/>
    </row>
    <row r="8" spans="1:7">
      <c r="A8" s="1" t="s">
        <v>195</v>
      </c>
      <c r="B8" s="1" t="s">
        <v>16</v>
      </c>
      <c r="C8" s="1" t="s">
        <v>194</v>
      </c>
      <c r="D8" s="1" t="s">
        <v>2</v>
      </c>
      <c r="E8" s="3">
        <v>908.72</v>
      </c>
      <c r="F8" s="4">
        <f>Table2[[#This Row],[EXCISE TAXES COLLECTED]]/0.42</f>
        <v>2163.6190476190477</v>
      </c>
      <c r="G8" s="1"/>
    </row>
    <row r="9" spans="1:7">
      <c r="A9" s="1" t="s">
        <v>28</v>
      </c>
      <c r="B9" s="1" t="s">
        <v>16</v>
      </c>
      <c r="C9" s="1" t="s">
        <v>27</v>
      </c>
      <c r="D9" s="1" t="s">
        <v>2</v>
      </c>
      <c r="E9" s="3">
        <v>24903.38</v>
      </c>
      <c r="F9" s="4">
        <f>Table2[[#This Row],[EXCISE TAXES COLLECTED]]/0.42</f>
        <v>59293.761904761908</v>
      </c>
      <c r="G9" s="1"/>
    </row>
    <row r="10" spans="1:7">
      <c r="A10" s="1" t="s">
        <v>51</v>
      </c>
      <c r="B10" s="1" t="s">
        <v>16</v>
      </c>
      <c r="C10" s="1" t="s">
        <v>50</v>
      </c>
      <c r="D10" s="1" t="s">
        <v>2</v>
      </c>
      <c r="E10" s="3">
        <v>3912.78</v>
      </c>
      <c r="F10" s="4">
        <f>Table2[[#This Row],[EXCISE TAXES COLLECTED]]/0.42</f>
        <v>9316.1428571428587</v>
      </c>
      <c r="G10" s="1"/>
    </row>
    <row r="11" spans="1:7">
      <c r="A11" s="1" t="s">
        <v>205</v>
      </c>
      <c r="B11" s="1" t="s">
        <v>16</v>
      </c>
      <c r="C11" s="1" t="s">
        <v>204</v>
      </c>
      <c r="D11" s="1" t="s">
        <v>2</v>
      </c>
      <c r="E11" s="3">
        <v>236.22</v>
      </c>
      <c r="F11" s="4">
        <f>Table2[[#This Row],[EXCISE TAXES COLLECTED]]/0.42</f>
        <v>562.42857142857144</v>
      </c>
      <c r="G11" s="1"/>
    </row>
    <row r="12" spans="1:7">
      <c r="A12" s="1" t="s">
        <v>111</v>
      </c>
      <c r="B12" s="1" t="s">
        <v>0</v>
      </c>
      <c r="C12" s="1" t="s">
        <v>110</v>
      </c>
      <c r="D12" s="1" t="s">
        <v>2</v>
      </c>
      <c r="E12" s="3">
        <v>546.37</v>
      </c>
      <c r="F12" s="4">
        <f>Table2[[#This Row],[EXCISE TAXES COLLECTED]]/0.42</f>
        <v>1300.8809523809525</v>
      </c>
      <c r="G12" s="1"/>
    </row>
    <row r="13" spans="1:7">
      <c r="A13" s="1" t="s">
        <v>53</v>
      </c>
      <c r="B13" s="1" t="s">
        <v>0</v>
      </c>
      <c r="C13" s="1" t="s">
        <v>52</v>
      </c>
      <c r="D13" s="1" t="s">
        <v>2</v>
      </c>
      <c r="E13" s="3">
        <v>238.95</v>
      </c>
      <c r="F13" s="4">
        <f>Table2[[#This Row],[EXCISE TAXES COLLECTED]]/0.42</f>
        <v>568.92857142857144</v>
      </c>
      <c r="G13" s="1"/>
    </row>
    <row r="14" spans="1:7">
      <c r="A14" s="1" t="s">
        <v>142</v>
      </c>
      <c r="B14" s="1" t="s">
        <v>16</v>
      </c>
      <c r="C14" s="1" t="s">
        <v>46</v>
      </c>
      <c r="D14" s="1" t="s">
        <v>2</v>
      </c>
      <c r="E14" s="3">
        <v>39.96</v>
      </c>
      <c r="F14" s="4">
        <f>Table2[[#This Row],[EXCISE TAXES COLLECTED]]/0.42</f>
        <v>95.142857142857153</v>
      </c>
      <c r="G14" s="1"/>
    </row>
    <row r="15" spans="1:7">
      <c r="A15" s="1" t="s">
        <v>13</v>
      </c>
      <c r="B15" s="1" t="s">
        <v>0</v>
      </c>
      <c r="C15" s="1" t="s">
        <v>12</v>
      </c>
      <c r="D15" s="1" t="s">
        <v>2</v>
      </c>
      <c r="E15" s="3">
        <v>3649.38</v>
      </c>
      <c r="F15" s="4">
        <f>Table2[[#This Row],[EXCISE TAXES COLLECTED]]/0.42</f>
        <v>8689</v>
      </c>
      <c r="G15" s="1"/>
    </row>
    <row r="16" spans="1:7">
      <c r="A16" s="1" t="s">
        <v>102</v>
      </c>
      <c r="B16" s="1" t="s">
        <v>0</v>
      </c>
      <c r="C16" s="1" t="s">
        <v>101</v>
      </c>
      <c r="D16" s="1" t="s">
        <v>2</v>
      </c>
      <c r="E16" s="3">
        <v>472.08</v>
      </c>
      <c r="F16" s="4">
        <f>Table2[[#This Row],[EXCISE TAXES COLLECTED]]/0.42</f>
        <v>1124</v>
      </c>
      <c r="G16" s="1"/>
    </row>
    <row r="17" spans="1:7">
      <c r="A17" s="1" t="s">
        <v>201</v>
      </c>
      <c r="B17" s="1" t="s">
        <v>16</v>
      </c>
      <c r="C17" s="1" t="s">
        <v>11</v>
      </c>
      <c r="D17" s="1" t="s">
        <v>2</v>
      </c>
      <c r="E17" s="3">
        <v>57.12</v>
      </c>
      <c r="F17" s="4">
        <f>Table2[[#This Row],[EXCISE TAXES COLLECTED]]/0.42</f>
        <v>136</v>
      </c>
      <c r="G17" s="1"/>
    </row>
    <row r="18" spans="1:7">
      <c r="A18" s="1" t="s">
        <v>209</v>
      </c>
      <c r="B18" s="1" t="s">
        <v>16</v>
      </c>
      <c r="C18" s="1" t="s">
        <v>183</v>
      </c>
      <c r="D18" s="1" t="s">
        <v>2</v>
      </c>
      <c r="E18" s="3">
        <v>156.44999999999999</v>
      </c>
      <c r="F18" s="4">
        <f>Table2[[#This Row],[EXCISE TAXES COLLECTED]]/0.42</f>
        <v>372.5</v>
      </c>
      <c r="G18" s="1"/>
    </row>
    <row r="19" spans="1:7">
      <c r="A19" s="1" t="s">
        <v>114</v>
      </c>
      <c r="B19" s="1" t="s">
        <v>0</v>
      </c>
      <c r="C19" s="1" t="s">
        <v>113</v>
      </c>
      <c r="D19" s="1" t="s">
        <v>2</v>
      </c>
      <c r="E19" s="3">
        <v>34.26</v>
      </c>
      <c r="F19" s="4">
        <f>Table2[[#This Row],[EXCISE TAXES COLLECTED]]/0.42</f>
        <v>81.571428571428569</v>
      </c>
      <c r="G19" s="1"/>
    </row>
    <row r="20" spans="1:7">
      <c r="A20" s="1" t="s">
        <v>214</v>
      </c>
      <c r="B20" s="1" t="s">
        <v>0</v>
      </c>
      <c r="C20" s="1" t="s">
        <v>199</v>
      </c>
      <c r="D20" s="1" t="s">
        <v>2</v>
      </c>
      <c r="E20" s="3">
        <v>30.08</v>
      </c>
      <c r="F20" s="4">
        <f>Table2[[#This Row],[EXCISE TAXES COLLECTED]]/0.42</f>
        <v>71.61904761904762</v>
      </c>
      <c r="G20" s="1"/>
    </row>
    <row r="21" spans="1:7">
      <c r="A21" s="1" t="s">
        <v>165</v>
      </c>
      <c r="B21" s="1" t="s">
        <v>16</v>
      </c>
      <c r="C21" s="1" t="s">
        <v>164</v>
      </c>
      <c r="D21" s="1" t="s">
        <v>2</v>
      </c>
      <c r="E21" s="3">
        <v>193.47</v>
      </c>
      <c r="F21" s="4">
        <f>Table2[[#This Row],[EXCISE TAXES COLLECTED]]/0.42</f>
        <v>460.64285714285717</v>
      </c>
      <c r="G21" s="1"/>
    </row>
    <row r="22" spans="1:7">
      <c r="A22" s="1" t="s">
        <v>108</v>
      </c>
      <c r="B22" s="1" t="s">
        <v>16</v>
      </c>
      <c r="C22" s="1" t="s">
        <v>107</v>
      </c>
      <c r="D22" s="1" t="s">
        <v>2</v>
      </c>
      <c r="E22" s="3">
        <v>436.74</v>
      </c>
      <c r="F22" s="4">
        <f>Table2[[#This Row],[EXCISE TAXES COLLECTED]]/0.42</f>
        <v>1039.8571428571429</v>
      </c>
      <c r="G22" s="1"/>
    </row>
    <row r="23" spans="1:7">
      <c r="A23" s="1" t="s">
        <v>178</v>
      </c>
      <c r="B23" s="1" t="s">
        <v>0</v>
      </c>
      <c r="C23" s="1" t="s">
        <v>85</v>
      </c>
      <c r="D23" s="1" t="s">
        <v>2</v>
      </c>
      <c r="E23" s="3">
        <v>90.12</v>
      </c>
      <c r="F23" s="4">
        <f>Table2[[#This Row],[EXCISE TAXES COLLECTED]]/0.42</f>
        <v>214.57142857142858</v>
      </c>
      <c r="G23" s="1"/>
    </row>
    <row r="24" spans="1:7">
      <c r="A24" s="1" t="s">
        <v>121</v>
      </c>
      <c r="B24" s="1" t="s">
        <v>16</v>
      </c>
      <c r="C24" s="1" t="s">
        <v>83</v>
      </c>
      <c r="D24" s="1" t="s">
        <v>2</v>
      </c>
      <c r="E24" s="3">
        <v>1144.92</v>
      </c>
      <c r="F24" s="4">
        <f>Table2[[#This Row],[EXCISE TAXES COLLECTED]]/0.42</f>
        <v>2726.0000000000005</v>
      </c>
      <c r="G24" s="1"/>
    </row>
    <row r="25" spans="1:7">
      <c r="A25" s="1" t="s">
        <v>226</v>
      </c>
      <c r="B25" s="1" t="s">
        <v>16</v>
      </c>
      <c r="C25" s="1" t="s">
        <v>23</v>
      </c>
      <c r="D25" s="1" t="s">
        <v>2</v>
      </c>
      <c r="E25" s="3">
        <v>1173.47</v>
      </c>
      <c r="F25" s="4">
        <f>Table2[[#This Row],[EXCISE TAXES COLLECTED]]/0.42</f>
        <v>2793.9761904761908</v>
      </c>
      <c r="G25" s="1"/>
    </row>
    <row r="26" spans="1:7">
      <c r="A26" s="1" t="s">
        <v>84</v>
      </c>
      <c r="B26" s="1" t="s">
        <v>16</v>
      </c>
      <c r="C26" s="1" t="s">
        <v>83</v>
      </c>
      <c r="D26" s="1" t="s">
        <v>2</v>
      </c>
      <c r="E26" s="3">
        <v>439.23</v>
      </c>
      <c r="F26" s="4">
        <f>Table2[[#This Row],[EXCISE TAXES COLLECTED]]/0.42</f>
        <v>1045.7857142857144</v>
      </c>
      <c r="G26" s="1"/>
    </row>
    <row r="27" spans="1:7">
      <c r="A27" s="1" t="s">
        <v>140</v>
      </c>
      <c r="B27" s="1" t="s">
        <v>0</v>
      </c>
      <c r="C27" s="1" t="s">
        <v>139</v>
      </c>
      <c r="D27" s="1" t="s">
        <v>2</v>
      </c>
      <c r="E27" s="3">
        <v>1097.05</v>
      </c>
      <c r="F27" s="4">
        <f>Table2[[#This Row],[EXCISE TAXES COLLECTED]]/0.42</f>
        <v>2612.0238095238096</v>
      </c>
      <c r="G27" s="1"/>
    </row>
    <row r="28" spans="1:7">
      <c r="A28" s="1" t="s">
        <v>100</v>
      </c>
      <c r="B28" s="1" t="s">
        <v>16</v>
      </c>
      <c r="C28" s="1" t="s">
        <v>83</v>
      </c>
      <c r="D28" s="1" t="s">
        <v>2</v>
      </c>
      <c r="E28" s="3">
        <v>2938.46</v>
      </c>
      <c r="F28" s="4">
        <f>Table2[[#This Row],[EXCISE TAXES COLLECTED]]/0.42</f>
        <v>6996.3333333333339</v>
      </c>
      <c r="G28" s="1"/>
    </row>
    <row r="29" spans="1:7">
      <c r="A29" s="1" t="s">
        <v>189</v>
      </c>
      <c r="B29" s="1" t="s">
        <v>16</v>
      </c>
      <c r="C29" s="1" t="s">
        <v>137</v>
      </c>
      <c r="D29" s="1" t="s">
        <v>2</v>
      </c>
      <c r="E29" s="3">
        <v>243.15</v>
      </c>
      <c r="F29" s="4">
        <f>Table2[[#This Row],[EXCISE TAXES COLLECTED]]/0.42</f>
        <v>578.92857142857144</v>
      </c>
      <c r="G29" s="1"/>
    </row>
    <row r="30" spans="1:7">
      <c r="A30" s="1" t="s">
        <v>90</v>
      </c>
      <c r="B30" s="1" t="s">
        <v>0</v>
      </c>
      <c r="C30" s="1" t="s">
        <v>89</v>
      </c>
      <c r="D30" s="1" t="s">
        <v>2</v>
      </c>
      <c r="E30" s="3">
        <v>18.850000000000001</v>
      </c>
      <c r="F30" s="4">
        <f>Table2[[#This Row],[EXCISE TAXES COLLECTED]]/0.42</f>
        <v>44.880952380952387</v>
      </c>
      <c r="G30" s="1"/>
    </row>
    <row r="31" spans="1:7">
      <c r="A31" s="1" t="s">
        <v>216</v>
      </c>
      <c r="B31" s="1" t="s">
        <v>16</v>
      </c>
      <c r="C31" s="1" t="s">
        <v>215</v>
      </c>
      <c r="D31" s="1" t="s">
        <v>2</v>
      </c>
      <c r="E31" s="3">
        <v>142.46</v>
      </c>
      <c r="F31" s="4">
        <f>Table2[[#This Row],[EXCISE TAXES COLLECTED]]/0.42</f>
        <v>339.1904761904762</v>
      </c>
      <c r="G31" s="1"/>
    </row>
    <row r="32" spans="1:7">
      <c r="A32" s="1" t="s">
        <v>227</v>
      </c>
      <c r="B32" s="1" t="s">
        <v>16</v>
      </c>
      <c r="C32" s="1" t="s">
        <v>228</v>
      </c>
      <c r="D32" s="1" t="s">
        <v>2</v>
      </c>
      <c r="E32" s="3">
        <v>4.99</v>
      </c>
      <c r="F32" s="4">
        <f>Table2[[#This Row],[EXCISE TAXES COLLECTED]]/0.42</f>
        <v>11.880952380952381</v>
      </c>
      <c r="G32" s="1"/>
    </row>
    <row r="33" spans="1:7">
      <c r="A33" s="1" t="s">
        <v>127</v>
      </c>
      <c r="B33" s="1" t="s">
        <v>0</v>
      </c>
      <c r="C33" s="1" t="s">
        <v>126</v>
      </c>
      <c r="D33" s="1" t="s">
        <v>2</v>
      </c>
      <c r="E33" s="3">
        <v>96.6</v>
      </c>
      <c r="F33" s="4">
        <f>Table2[[#This Row],[EXCISE TAXES COLLECTED]]/0.42</f>
        <v>230</v>
      </c>
      <c r="G33" s="1"/>
    </row>
    <row r="34" spans="1:7">
      <c r="A34" s="1" t="s">
        <v>78</v>
      </c>
      <c r="B34" s="1" t="s">
        <v>16</v>
      </c>
      <c r="C34" s="1" t="s">
        <v>77</v>
      </c>
      <c r="D34" s="1" t="s">
        <v>2</v>
      </c>
      <c r="E34" s="3">
        <v>1187.76</v>
      </c>
      <c r="F34" s="4">
        <f>Table2[[#This Row],[EXCISE TAXES COLLECTED]]/0.42</f>
        <v>2828</v>
      </c>
      <c r="G34" s="1"/>
    </row>
    <row r="35" spans="1:7">
      <c r="A35" s="1" t="s">
        <v>78</v>
      </c>
      <c r="B35" s="1" t="s">
        <v>5</v>
      </c>
      <c r="C35" s="1" t="s">
        <v>83</v>
      </c>
      <c r="D35" s="1" t="s">
        <v>2</v>
      </c>
      <c r="E35" s="3">
        <v>16013.32</v>
      </c>
      <c r="F35" s="4">
        <f>Table2[[#This Row],[EXCISE TAXES COLLECTED]]/0.42</f>
        <v>38126.952380952382</v>
      </c>
      <c r="G35" s="1"/>
    </row>
    <row r="36" spans="1:7">
      <c r="A36" s="1" t="s">
        <v>200</v>
      </c>
      <c r="B36" s="1" t="s">
        <v>0</v>
      </c>
      <c r="C36" s="1" t="s">
        <v>199</v>
      </c>
      <c r="D36" s="1" t="s">
        <v>2</v>
      </c>
      <c r="E36" s="3">
        <v>23.94</v>
      </c>
      <c r="F36" s="4">
        <f>Table2[[#This Row],[EXCISE TAXES COLLECTED]]/0.42</f>
        <v>57.000000000000007</v>
      </c>
      <c r="G36" s="1"/>
    </row>
    <row r="37" spans="1:7">
      <c r="A37" s="1" t="s">
        <v>184</v>
      </c>
      <c r="B37" s="1" t="s">
        <v>0</v>
      </c>
      <c r="C37" s="1" t="s">
        <v>61</v>
      </c>
      <c r="D37" s="1" t="s">
        <v>2</v>
      </c>
      <c r="E37" s="3">
        <v>39.9</v>
      </c>
      <c r="F37" s="4">
        <f>Table2[[#This Row],[EXCISE TAXES COLLECTED]]/0.42</f>
        <v>95</v>
      </c>
      <c r="G37" s="1"/>
    </row>
    <row r="38" spans="1:7">
      <c r="A38" s="1" t="s">
        <v>141</v>
      </c>
      <c r="B38" s="1" t="s">
        <v>0</v>
      </c>
      <c r="C38" s="1" t="s">
        <v>14</v>
      </c>
      <c r="D38" s="1" t="s">
        <v>2</v>
      </c>
      <c r="E38" s="3">
        <v>32.5</v>
      </c>
      <c r="F38" s="4">
        <f>Table2[[#This Row],[EXCISE TAXES COLLECTED]]/0.42</f>
        <v>77.38095238095238</v>
      </c>
      <c r="G38" s="1"/>
    </row>
    <row r="39" spans="1:7">
      <c r="A39" s="1" t="s">
        <v>87</v>
      </c>
      <c r="B39" s="1" t="s">
        <v>0</v>
      </c>
      <c r="C39" s="1" t="s">
        <v>23</v>
      </c>
      <c r="D39" s="1" t="s">
        <v>2</v>
      </c>
      <c r="E39" s="3">
        <v>362.47</v>
      </c>
      <c r="F39" s="4">
        <f>Table2[[#This Row],[EXCISE TAXES COLLECTED]]/0.42</f>
        <v>863.02380952380963</v>
      </c>
      <c r="G39" s="1"/>
    </row>
    <row r="40" spans="1:7">
      <c r="A40" s="1" t="s">
        <v>65</v>
      </c>
      <c r="B40" s="1" t="s">
        <v>0</v>
      </c>
      <c r="C40" s="1" t="s">
        <v>64</v>
      </c>
      <c r="D40" s="1" t="s">
        <v>2</v>
      </c>
      <c r="E40" s="3">
        <v>206.31</v>
      </c>
      <c r="F40" s="4">
        <f>Table2[[#This Row],[EXCISE TAXES COLLECTED]]/0.42</f>
        <v>491.21428571428572</v>
      </c>
      <c r="G40" s="1"/>
    </row>
    <row r="41" spans="1:7">
      <c r="A41" s="1" t="s">
        <v>190</v>
      </c>
      <c r="B41" s="1" t="s">
        <v>16</v>
      </c>
      <c r="C41" s="1" t="s">
        <v>9</v>
      </c>
      <c r="D41" s="1" t="s">
        <v>2</v>
      </c>
      <c r="E41" s="3">
        <v>653.52</v>
      </c>
      <c r="F41" s="4">
        <f>Table2[[#This Row],[EXCISE TAXES COLLECTED]]/0.42</f>
        <v>1556</v>
      </c>
      <c r="G41" s="1"/>
    </row>
    <row r="42" spans="1:7">
      <c r="A42" s="1" t="s">
        <v>167</v>
      </c>
      <c r="B42" s="1" t="s">
        <v>0</v>
      </c>
      <c r="C42" s="1" t="s">
        <v>166</v>
      </c>
      <c r="D42" s="1" t="s">
        <v>2</v>
      </c>
      <c r="E42" s="3">
        <v>373.03</v>
      </c>
      <c r="F42" s="4">
        <f>Table2[[#This Row],[EXCISE TAXES COLLECTED]]/0.42</f>
        <v>888.16666666666663</v>
      </c>
      <c r="G42" s="1"/>
    </row>
    <row r="43" spans="1:7">
      <c r="A43" s="1" t="s">
        <v>56</v>
      </c>
      <c r="B43" s="1" t="s">
        <v>0</v>
      </c>
      <c r="C43" s="1" t="s">
        <v>55</v>
      </c>
      <c r="D43" s="1" t="s">
        <v>2</v>
      </c>
      <c r="E43" s="3">
        <v>239.8</v>
      </c>
      <c r="F43" s="4">
        <f>Table2[[#This Row],[EXCISE TAXES COLLECTED]]/0.42</f>
        <v>570.95238095238096</v>
      </c>
      <c r="G43" s="1"/>
    </row>
    <row r="44" spans="1:7">
      <c r="A44" s="1" t="s">
        <v>116</v>
      </c>
      <c r="B44" s="1" t="s">
        <v>16</v>
      </c>
      <c r="C44" s="1" t="s">
        <v>115</v>
      </c>
      <c r="D44" s="1" t="s">
        <v>2</v>
      </c>
      <c r="E44" s="3">
        <v>453.3</v>
      </c>
      <c r="F44" s="4">
        <f>Table2[[#This Row],[EXCISE TAXES COLLECTED]]/0.42</f>
        <v>1079.2857142857144</v>
      </c>
      <c r="G44" s="1"/>
    </row>
    <row r="45" spans="1:7">
      <c r="A45" s="1" t="s">
        <v>207</v>
      </c>
      <c r="B45" s="1" t="s">
        <v>16</v>
      </c>
      <c r="C45" s="1" t="s">
        <v>206</v>
      </c>
      <c r="D45" s="1" t="s">
        <v>2</v>
      </c>
      <c r="E45" s="3">
        <v>37.22</v>
      </c>
      <c r="F45" s="4">
        <f>Table2[[#This Row],[EXCISE TAXES COLLECTED]]/0.42</f>
        <v>88.61904761904762</v>
      </c>
      <c r="G45" s="1"/>
    </row>
    <row r="46" spans="1:7">
      <c r="A46" s="1" t="s">
        <v>207</v>
      </c>
      <c r="B46" s="1" t="s">
        <v>0</v>
      </c>
      <c r="C46" s="1" t="s">
        <v>206</v>
      </c>
      <c r="D46" s="1" t="s">
        <v>2</v>
      </c>
      <c r="E46" s="3">
        <v>8.57</v>
      </c>
      <c r="F46" s="4">
        <f>Table2[[#This Row],[EXCISE TAXES COLLECTED]]/0.42</f>
        <v>20.404761904761905</v>
      </c>
      <c r="G46" s="1"/>
    </row>
    <row r="47" spans="1:7">
      <c r="A47" s="1" t="s">
        <v>208</v>
      </c>
      <c r="B47" s="1" t="s">
        <v>0</v>
      </c>
      <c r="C47" s="1" t="s">
        <v>115</v>
      </c>
      <c r="D47" s="1" t="s">
        <v>2</v>
      </c>
      <c r="E47" s="3">
        <v>81.48</v>
      </c>
      <c r="F47" s="4">
        <f>Table2[[#This Row],[EXCISE TAXES COLLECTED]]/0.42</f>
        <v>194.00000000000003</v>
      </c>
      <c r="G47" s="1"/>
    </row>
    <row r="48" spans="1:7">
      <c r="A48" s="1" t="s">
        <v>151</v>
      </c>
      <c r="B48" s="1" t="s">
        <v>16</v>
      </c>
      <c r="C48" s="1" t="s">
        <v>107</v>
      </c>
      <c r="D48" s="1" t="s">
        <v>2</v>
      </c>
      <c r="E48" s="3">
        <v>740.7</v>
      </c>
      <c r="F48" s="4">
        <f>Table2[[#This Row],[EXCISE TAXES COLLECTED]]/0.42</f>
        <v>1763.5714285714287</v>
      </c>
      <c r="G48" s="1"/>
    </row>
    <row r="49" spans="1:7">
      <c r="A49" s="1" t="s">
        <v>144</v>
      </c>
      <c r="B49" s="1" t="s">
        <v>0</v>
      </c>
      <c r="C49" s="1" t="s">
        <v>57</v>
      </c>
      <c r="D49" s="1" t="s">
        <v>2</v>
      </c>
      <c r="E49" s="3">
        <v>54.74</v>
      </c>
      <c r="F49" s="4">
        <f>Table2[[#This Row],[EXCISE TAXES COLLECTED]]/0.42</f>
        <v>130.33333333333334</v>
      </c>
      <c r="G49" s="1"/>
    </row>
    <row r="50" spans="1:7">
      <c r="A50" s="1" t="s">
        <v>213</v>
      </c>
      <c r="B50" s="1" t="s">
        <v>16</v>
      </c>
      <c r="C50" s="1" t="s">
        <v>162</v>
      </c>
      <c r="D50" s="1" t="s">
        <v>2</v>
      </c>
      <c r="E50" s="3">
        <v>75.760000000000005</v>
      </c>
      <c r="F50" s="4">
        <f>Table2[[#This Row],[EXCISE TAXES COLLECTED]]/0.42</f>
        <v>180.38095238095241</v>
      </c>
      <c r="G50" s="1"/>
    </row>
    <row r="51" spans="1:7">
      <c r="A51" s="1" t="s">
        <v>71</v>
      </c>
      <c r="B51" s="1" t="s">
        <v>0</v>
      </c>
      <c r="C51" s="1" t="s">
        <v>70</v>
      </c>
      <c r="D51" s="1" t="s">
        <v>2</v>
      </c>
      <c r="E51" s="3">
        <v>347.75</v>
      </c>
      <c r="F51" s="4">
        <f>Table2[[#This Row],[EXCISE TAXES COLLECTED]]/0.42</f>
        <v>827.97619047619048</v>
      </c>
      <c r="G51" s="1"/>
    </row>
    <row r="52" spans="1:7">
      <c r="A52" s="1" t="s">
        <v>35</v>
      </c>
      <c r="B52" s="1" t="s">
        <v>0</v>
      </c>
      <c r="C52" s="1" t="s">
        <v>32</v>
      </c>
      <c r="D52" s="1" t="s">
        <v>2</v>
      </c>
      <c r="E52" s="3">
        <v>431.61</v>
      </c>
      <c r="F52" s="4">
        <f>Table2[[#This Row],[EXCISE TAXES COLLECTED]]/0.42</f>
        <v>1027.6428571428571</v>
      </c>
      <c r="G52" s="1"/>
    </row>
    <row r="53" spans="1:7">
      <c r="A53" s="1" t="s">
        <v>41</v>
      </c>
      <c r="B53" s="1" t="s">
        <v>0</v>
      </c>
      <c r="C53" s="1" t="s">
        <v>40</v>
      </c>
      <c r="D53" s="1" t="s">
        <v>2</v>
      </c>
      <c r="E53" s="3">
        <v>620.27</v>
      </c>
      <c r="F53" s="4">
        <f>Table2[[#This Row],[EXCISE TAXES COLLECTED]]/0.42</f>
        <v>1476.8333333333333</v>
      </c>
      <c r="G53" s="1"/>
    </row>
    <row r="54" spans="1:7">
      <c r="A54" s="1" t="s">
        <v>122</v>
      </c>
      <c r="B54" s="1" t="s">
        <v>16</v>
      </c>
      <c r="C54" s="1" t="s">
        <v>4</v>
      </c>
      <c r="D54" s="1" t="s">
        <v>2</v>
      </c>
      <c r="E54" s="3">
        <v>7819.14</v>
      </c>
      <c r="F54" s="4">
        <f>Table2[[#This Row],[EXCISE TAXES COLLECTED]]/0.42</f>
        <v>18617</v>
      </c>
      <c r="G54" s="1"/>
    </row>
    <row r="55" spans="1:7">
      <c r="A55" s="1" t="s">
        <v>122</v>
      </c>
      <c r="B55" s="1" t="s">
        <v>16</v>
      </c>
      <c r="C55" s="1" t="s">
        <v>4</v>
      </c>
      <c r="D55" s="1" t="s">
        <v>2</v>
      </c>
      <c r="E55" s="3">
        <v>115.5</v>
      </c>
      <c r="F55" s="4">
        <f>Table2[[#This Row],[EXCISE TAXES COLLECTED]]/0.42</f>
        <v>275</v>
      </c>
      <c r="G55" s="1"/>
    </row>
    <row r="56" spans="1:7">
      <c r="A56" s="1" t="s">
        <v>210</v>
      </c>
      <c r="B56" s="1" t="s">
        <v>16</v>
      </c>
      <c r="C56" s="1" t="s">
        <v>4</v>
      </c>
      <c r="D56" s="1" t="s">
        <v>2</v>
      </c>
      <c r="E56" s="3">
        <v>440.28</v>
      </c>
      <c r="F56" s="4">
        <f>Table2[[#This Row],[EXCISE TAXES COLLECTED]]/0.42</f>
        <v>1048.2857142857142</v>
      </c>
      <c r="G56" s="1"/>
    </row>
    <row r="57" spans="1:7">
      <c r="A57" s="1" t="s">
        <v>232</v>
      </c>
      <c r="B57" s="1" t="s">
        <v>0</v>
      </c>
      <c r="C57" s="1" t="s">
        <v>123</v>
      </c>
      <c r="D57" s="1" t="s">
        <v>2</v>
      </c>
      <c r="E57" s="3">
        <v>21.48</v>
      </c>
      <c r="F57" s="4">
        <f>Table2[[#This Row],[EXCISE TAXES COLLECTED]]/0.42</f>
        <v>51.142857142857146</v>
      </c>
      <c r="G57" s="1"/>
    </row>
    <row r="58" spans="1:7">
      <c r="A58" s="1" t="s">
        <v>229</v>
      </c>
      <c r="B58" s="1" t="s">
        <v>16</v>
      </c>
      <c r="C58" s="1" t="s">
        <v>230</v>
      </c>
      <c r="D58" s="1" t="s">
        <v>2</v>
      </c>
      <c r="E58" s="3">
        <v>19.059999999999999</v>
      </c>
      <c r="F58" s="4">
        <f>Table2[[#This Row],[EXCISE TAXES COLLECTED]]/0.42</f>
        <v>45.38095238095238</v>
      </c>
      <c r="G58" s="1"/>
    </row>
    <row r="59" spans="1:7">
      <c r="A59" s="1" t="s">
        <v>147</v>
      </c>
      <c r="B59" s="1" t="s">
        <v>16</v>
      </c>
      <c r="C59" s="1" t="s">
        <v>79</v>
      </c>
      <c r="D59" s="1" t="s">
        <v>2</v>
      </c>
      <c r="E59" s="3">
        <v>326.76</v>
      </c>
      <c r="F59" s="4">
        <f>Table2[[#This Row],[EXCISE TAXES COLLECTED]]/0.42</f>
        <v>778</v>
      </c>
      <c r="G59" s="1"/>
    </row>
    <row r="60" spans="1:7">
      <c r="A60" s="1" t="s">
        <v>106</v>
      </c>
      <c r="B60" s="1" t="s">
        <v>0</v>
      </c>
      <c r="C60" s="1" t="s">
        <v>105</v>
      </c>
      <c r="D60" s="1" t="s">
        <v>2</v>
      </c>
      <c r="E60" s="3">
        <v>371.4</v>
      </c>
      <c r="F60" s="4">
        <f>Table2[[#This Row],[EXCISE TAXES COLLECTED]]/0.42</f>
        <v>884.28571428571422</v>
      </c>
      <c r="G60" s="1"/>
    </row>
    <row r="61" spans="1:7">
      <c r="A61" s="1" t="s">
        <v>120</v>
      </c>
      <c r="B61" s="1" t="s">
        <v>0</v>
      </c>
      <c r="C61" s="1" t="s">
        <v>88</v>
      </c>
      <c r="D61" s="1" t="s">
        <v>2</v>
      </c>
      <c r="E61" s="3">
        <v>129.72</v>
      </c>
      <c r="F61" s="4">
        <f>Table2[[#This Row],[EXCISE TAXES COLLECTED]]/0.42</f>
        <v>308.85714285714289</v>
      </c>
      <c r="G61" s="1"/>
    </row>
    <row r="62" spans="1:7">
      <c r="A62" s="1" t="s">
        <v>231</v>
      </c>
      <c r="B62" s="1" t="s">
        <v>16</v>
      </c>
      <c r="C62" s="1" t="s">
        <v>11</v>
      </c>
      <c r="D62" s="1" t="s">
        <v>2</v>
      </c>
      <c r="E62" s="3">
        <v>20.16</v>
      </c>
      <c r="F62" s="4">
        <f>Table2[[#This Row],[EXCISE TAXES COLLECTED]]/0.42</f>
        <v>48</v>
      </c>
      <c r="G62" s="1"/>
    </row>
    <row r="63" spans="1:7">
      <c r="A63" s="1" t="s">
        <v>169</v>
      </c>
      <c r="B63" s="1" t="s">
        <v>16</v>
      </c>
      <c r="C63" s="1" t="s">
        <v>82</v>
      </c>
      <c r="D63" s="1" t="s">
        <v>2</v>
      </c>
      <c r="E63" s="3">
        <v>31.39</v>
      </c>
      <c r="F63" s="4">
        <f>Table2[[#This Row],[EXCISE TAXES COLLECTED]]/0.42</f>
        <v>74.738095238095241</v>
      </c>
      <c r="G63" s="1"/>
    </row>
    <row r="64" spans="1:7">
      <c r="A64" s="1" t="s">
        <v>94</v>
      </c>
      <c r="B64" s="1" t="s">
        <v>16</v>
      </c>
      <c r="C64" s="1" t="s">
        <v>93</v>
      </c>
      <c r="D64" s="1" t="s">
        <v>2</v>
      </c>
      <c r="E64" s="3">
        <v>2659.73</v>
      </c>
      <c r="F64" s="4">
        <f>Table2[[#This Row],[EXCISE TAXES COLLECTED]]/0.42</f>
        <v>6332.6904761904761</v>
      </c>
      <c r="G64" s="1"/>
    </row>
    <row r="65" spans="1:7">
      <c r="A65" s="1" t="s">
        <v>191</v>
      </c>
      <c r="B65" s="1" t="s">
        <v>16</v>
      </c>
      <c r="C65" s="1" t="s">
        <v>11</v>
      </c>
      <c r="D65" s="1" t="s">
        <v>2</v>
      </c>
      <c r="E65" s="3">
        <v>117.18</v>
      </c>
      <c r="F65" s="4">
        <f>Table2[[#This Row],[EXCISE TAXES COLLECTED]]/0.42</f>
        <v>279</v>
      </c>
      <c r="G65" s="1"/>
    </row>
    <row r="66" spans="1:7">
      <c r="A66" s="1" t="s">
        <v>163</v>
      </c>
      <c r="B66" s="1" t="s">
        <v>0</v>
      </c>
      <c r="C66" s="1" t="s">
        <v>162</v>
      </c>
      <c r="D66" s="1" t="s">
        <v>2</v>
      </c>
      <c r="E66" s="3">
        <v>640.26</v>
      </c>
      <c r="F66" s="4">
        <f>Table2[[#This Row],[EXCISE TAXES COLLECTED]]/0.42</f>
        <v>1524.4285714285716</v>
      </c>
      <c r="G66" s="1"/>
    </row>
    <row r="67" spans="1:7">
      <c r="A67" s="1" t="s">
        <v>63</v>
      </c>
      <c r="B67" s="1" t="s">
        <v>0</v>
      </c>
      <c r="C67" s="1" t="s">
        <v>62</v>
      </c>
      <c r="D67" s="1" t="s">
        <v>2</v>
      </c>
      <c r="E67" s="3">
        <v>685.65</v>
      </c>
      <c r="F67" s="4">
        <f>Table2[[#This Row],[EXCISE TAXES COLLECTED]]/0.42</f>
        <v>1632.5</v>
      </c>
      <c r="G67" s="1"/>
    </row>
    <row r="68" spans="1:7">
      <c r="A68" s="1" t="s">
        <v>170</v>
      </c>
      <c r="B68" s="1" t="s">
        <v>0</v>
      </c>
      <c r="C68" s="1" t="s">
        <v>101</v>
      </c>
      <c r="D68" s="1" t="s">
        <v>2</v>
      </c>
      <c r="E68" s="3">
        <v>212.64</v>
      </c>
      <c r="F68" s="4">
        <f>Table2[[#This Row],[EXCISE TAXES COLLECTED]]/0.42</f>
        <v>506.28571428571428</v>
      </c>
      <c r="G68" s="1"/>
    </row>
    <row r="69" spans="1:7">
      <c r="A69" s="1" t="s">
        <v>212</v>
      </c>
      <c r="B69" s="1" t="s">
        <v>0</v>
      </c>
      <c r="C69" s="1" t="s">
        <v>211</v>
      </c>
      <c r="D69" s="1" t="s">
        <v>2</v>
      </c>
      <c r="E69" s="3">
        <v>325.5</v>
      </c>
      <c r="F69" s="4">
        <f>Table2[[#This Row],[EXCISE TAXES COLLECTED]]/0.42</f>
        <v>775</v>
      </c>
      <c r="G69" s="1"/>
    </row>
    <row r="70" spans="1:7">
      <c r="A70" s="1" t="s">
        <v>154</v>
      </c>
      <c r="B70" s="1" t="s">
        <v>16</v>
      </c>
      <c r="C70" s="1" t="s">
        <v>153</v>
      </c>
      <c r="D70" s="1" t="s">
        <v>2</v>
      </c>
      <c r="E70" s="3">
        <v>944.41</v>
      </c>
      <c r="F70" s="4">
        <f>Table2[[#This Row],[EXCISE TAXES COLLECTED]]/0.42</f>
        <v>2248.5952380952381</v>
      </c>
      <c r="G70" s="1"/>
    </row>
    <row r="71" spans="1:7">
      <c r="A71" s="1" t="s">
        <v>160</v>
      </c>
      <c r="B71" s="1" t="s">
        <v>0</v>
      </c>
      <c r="C71" s="1" t="s">
        <v>126</v>
      </c>
      <c r="D71" s="1" t="s">
        <v>2</v>
      </c>
      <c r="E71" s="3">
        <v>27.64</v>
      </c>
      <c r="F71" s="4">
        <f>Table2[[#This Row],[EXCISE TAXES COLLECTED]]/0.42</f>
        <v>65.80952380952381</v>
      </c>
      <c r="G71" s="1"/>
    </row>
    <row r="72" spans="1:7">
      <c r="A72" s="1" t="s">
        <v>196</v>
      </c>
      <c r="B72" s="1" t="s">
        <v>0</v>
      </c>
      <c r="C72" s="1" t="s">
        <v>48</v>
      </c>
      <c r="D72" s="1" t="s">
        <v>2</v>
      </c>
      <c r="E72" s="3">
        <v>11.79</v>
      </c>
      <c r="F72" s="4">
        <f>Table2[[#This Row],[EXCISE TAXES COLLECTED]]/0.42</f>
        <v>28.071428571428569</v>
      </c>
      <c r="G72" s="1"/>
    </row>
    <row r="73" spans="1:7">
      <c r="A73" s="1" t="s">
        <v>130</v>
      </c>
      <c r="B73" s="1" t="s">
        <v>16</v>
      </c>
      <c r="C73" s="1" t="s">
        <v>47</v>
      </c>
      <c r="D73" s="1" t="s">
        <v>2</v>
      </c>
      <c r="E73" s="3">
        <v>663.17</v>
      </c>
      <c r="F73" s="4">
        <f>Table2[[#This Row],[EXCISE TAXES COLLECTED]]/0.42</f>
        <v>1578.9761904761904</v>
      </c>
      <c r="G73" s="1"/>
    </row>
    <row r="74" spans="1:7">
      <c r="A74" s="1" t="s">
        <v>202</v>
      </c>
      <c r="B74" s="1" t="s">
        <v>16</v>
      </c>
      <c r="C74" s="1" t="s">
        <v>182</v>
      </c>
      <c r="D74" s="1" t="s">
        <v>2</v>
      </c>
      <c r="E74" s="3">
        <v>4960.2</v>
      </c>
      <c r="F74" s="4">
        <f>Table2[[#This Row],[EXCISE TAXES COLLECTED]]/0.42</f>
        <v>11810</v>
      </c>
      <c r="G74" s="1"/>
    </row>
    <row r="75" spans="1:7">
      <c r="A75" s="1" t="s">
        <v>186</v>
      </c>
      <c r="B75" s="1" t="s">
        <v>5</v>
      </c>
      <c r="C75" s="1" t="s">
        <v>185</v>
      </c>
      <c r="D75" s="1" t="s">
        <v>2</v>
      </c>
      <c r="E75" s="3">
        <v>52258.73</v>
      </c>
      <c r="F75" s="4">
        <f>Table2[[#This Row],[EXCISE TAXES COLLECTED]]/0.42</f>
        <v>124425.54761904763</v>
      </c>
      <c r="G75" s="1"/>
    </row>
    <row r="76" spans="1:7">
      <c r="A76" s="1" t="s">
        <v>158</v>
      </c>
      <c r="B76" s="1" t="s">
        <v>0</v>
      </c>
      <c r="C76" s="1" t="s">
        <v>157</v>
      </c>
      <c r="D76" s="1" t="s">
        <v>2</v>
      </c>
      <c r="E76" s="3">
        <v>44.41</v>
      </c>
      <c r="F76" s="4">
        <f>Table2[[#This Row],[EXCISE TAXES COLLECTED]]/0.42</f>
        <v>105.73809523809524</v>
      </c>
      <c r="G76" s="1"/>
    </row>
    <row r="77" spans="1:7">
      <c r="A77" s="1" t="s">
        <v>136</v>
      </c>
      <c r="B77" s="1" t="s">
        <v>16</v>
      </c>
      <c r="C77" s="1" t="s">
        <v>10</v>
      </c>
      <c r="D77" s="1" t="s">
        <v>2</v>
      </c>
      <c r="E77" s="3">
        <v>620.34</v>
      </c>
      <c r="F77" s="4">
        <f>Table2[[#This Row],[EXCISE TAXES COLLECTED]]/0.42</f>
        <v>1477.0000000000002</v>
      </c>
      <c r="G77" s="1"/>
    </row>
    <row r="78" spans="1:7">
      <c r="A78" s="1" t="s">
        <v>188</v>
      </c>
      <c r="B78" s="1" t="s">
        <v>16</v>
      </c>
      <c r="C78" s="1" t="s">
        <v>187</v>
      </c>
      <c r="D78" s="1" t="s">
        <v>2</v>
      </c>
      <c r="E78" s="3">
        <v>89.89</v>
      </c>
      <c r="F78" s="4">
        <f>Table2[[#This Row],[EXCISE TAXES COLLECTED]]/0.42</f>
        <v>214.02380952380955</v>
      </c>
      <c r="G78" s="1"/>
    </row>
    <row r="79" spans="1:7">
      <c r="A79" s="1" t="s">
        <v>156</v>
      </c>
      <c r="B79" s="1" t="s">
        <v>0</v>
      </c>
      <c r="C79" s="1" t="s">
        <v>155</v>
      </c>
      <c r="D79" s="1" t="s">
        <v>2</v>
      </c>
      <c r="E79" s="3">
        <v>420.51</v>
      </c>
      <c r="F79" s="4">
        <f>Table2[[#This Row],[EXCISE TAXES COLLECTED]]/0.42</f>
        <v>1001.2142857142858</v>
      </c>
      <c r="G79" s="1"/>
    </row>
    <row r="80" spans="1:7">
      <c r="A80" s="1" t="s">
        <v>43</v>
      </c>
      <c r="B80" s="1" t="s">
        <v>0</v>
      </c>
      <c r="C80" s="1" t="s">
        <v>42</v>
      </c>
      <c r="D80" s="1" t="s">
        <v>2</v>
      </c>
      <c r="E80" s="3">
        <v>202.88</v>
      </c>
      <c r="F80" s="4">
        <f>Table2[[#This Row],[EXCISE TAXES COLLECTED]]/0.42</f>
        <v>483.04761904761904</v>
      </c>
      <c r="G80" s="1"/>
    </row>
    <row r="81" spans="1:7">
      <c r="A81" s="1" t="s">
        <v>7</v>
      </c>
      <c r="B81" s="1" t="s">
        <v>5</v>
      </c>
      <c r="C81" s="1" t="s">
        <v>6</v>
      </c>
      <c r="D81" s="1" t="s">
        <v>2</v>
      </c>
      <c r="E81" s="3">
        <v>193.27</v>
      </c>
      <c r="F81" s="4">
        <f>Table2[[#This Row],[EXCISE TAXES COLLECTED]]/0.42</f>
        <v>460.16666666666669</v>
      </c>
      <c r="G81" s="1"/>
    </row>
    <row r="82" spans="1:7">
      <c r="A82" s="1" t="s">
        <v>146</v>
      </c>
      <c r="B82" s="1" t="s">
        <v>0</v>
      </c>
      <c r="C82" s="1" t="s">
        <v>4</v>
      </c>
      <c r="D82" s="1" t="s">
        <v>2</v>
      </c>
      <c r="E82" s="3">
        <v>504.03</v>
      </c>
      <c r="F82" s="4">
        <f>Table2[[#This Row],[EXCISE TAXES COLLECTED]]/0.42</f>
        <v>1200.0714285714284</v>
      </c>
      <c r="G82" s="1"/>
    </row>
    <row r="83" spans="1:7">
      <c r="A83" s="1" t="s">
        <v>20</v>
      </c>
      <c r="B83" s="1" t="s">
        <v>16</v>
      </c>
      <c r="C83" s="1" t="s">
        <v>19</v>
      </c>
      <c r="D83" s="1" t="s">
        <v>2</v>
      </c>
      <c r="E83" s="3">
        <v>84.04</v>
      </c>
      <c r="F83" s="4">
        <f>Table2[[#This Row],[EXCISE TAXES COLLECTED]]/0.42</f>
        <v>200.09523809523813</v>
      </c>
      <c r="G83" s="1"/>
    </row>
    <row r="84" spans="1:7">
      <c r="A84" s="1" t="s">
        <v>33</v>
      </c>
      <c r="B84" s="1" t="s">
        <v>0</v>
      </c>
      <c r="C84" s="1" t="s">
        <v>32</v>
      </c>
      <c r="D84" s="1" t="s">
        <v>2</v>
      </c>
      <c r="E84" s="3">
        <v>723.46</v>
      </c>
      <c r="F84" s="4">
        <f>Table2[[#This Row],[EXCISE TAXES COLLECTED]]/0.42</f>
        <v>1722.5238095238096</v>
      </c>
      <c r="G84" s="1"/>
    </row>
    <row r="85" spans="1:7">
      <c r="A85" s="1" t="s">
        <v>198</v>
      </c>
      <c r="B85" s="1" t="s">
        <v>16</v>
      </c>
      <c r="C85" s="1" t="s">
        <v>25</v>
      </c>
      <c r="D85" s="1" t="s">
        <v>2</v>
      </c>
      <c r="E85" s="3">
        <v>243.27</v>
      </c>
      <c r="F85" s="4">
        <f>Table2[[#This Row],[EXCISE TAXES COLLECTED]]/0.42</f>
        <v>579.21428571428578</v>
      </c>
      <c r="G85" s="1"/>
    </row>
    <row r="86" spans="1:7">
      <c r="A86" s="1" t="s">
        <v>45</v>
      </c>
      <c r="B86" s="1" t="s">
        <v>5</v>
      </c>
      <c r="C86" s="1" t="s">
        <v>44</v>
      </c>
      <c r="D86" s="1" t="s">
        <v>2</v>
      </c>
      <c r="E86" s="3">
        <v>299.01</v>
      </c>
      <c r="F86" s="4">
        <f>Table2[[#This Row],[EXCISE TAXES COLLECTED]]/0.42</f>
        <v>711.92857142857144</v>
      </c>
      <c r="G86" s="1"/>
    </row>
    <row r="87" spans="1:7">
      <c r="A87" s="1" t="s">
        <v>69</v>
      </c>
      <c r="B87" s="1" t="s">
        <v>0</v>
      </c>
      <c r="C87" s="1" t="s">
        <v>68</v>
      </c>
      <c r="D87" s="1" t="s">
        <v>2</v>
      </c>
      <c r="E87" s="3">
        <v>765.48</v>
      </c>
      <c r="F87" s="4">
        <f>Table2[[#This Row],[EXCISE TAXES COLLECTED]]/0.42</f>
        <v>1822.5714285714287</v>
      </c>
      <c r="G87" s="1"/>
    </row>
    <row r="88" spans="1:7">
      <c r="A88" s="1" t="s">
        <v>145</v>
      </c>
      <c r="B88" s="1" t="s">
        <v>16</v>
      </c>
      <c r="C88" s="1" t="s">
        <v>14</v>
      </c>
      <c r="D88" s="1" t="s">
        <v>2</v>
      </c>
      <c r="E88" s="3">
        <v>266.91000000000003</v>
      </c>
      <c r="F88" s="4">
        <f>Table2[[#This Row],[EXCISE TAXES COLLECTED]]/0.42</f>
        <v>635.50000000000011</v>
      </c>
      <c r="G88" s="1"/>
    </row>
    <row r="89" spans="1:7">
      <c r="A89" s="1" t="s">
        <v>60</v>
      </c>
      <c r="B89" s="1" t="s">
        <v>16</v>
      </c>
      <c r="C89" s="1" t="s">
        <v>27</v>
      </c>
      <c r="D89" s="1" t="s">
        <v>2</v>
      </c>
      <c r="E89" s="3">
        <v>9982.36</v>
      </c>
      <c r="F89" s="4">
        <f>Table2[[#This Row],[EXCISE TAXES COLLECTED]]/0.42</f>
        <v>23767.523809523813</v>
      </c>
      <c r="G89" s="1"/>
    </row>
    <row r="90" spans="1:7">
      <c r="A90" s="1" t="s">
        <v>117</v>
      </c>
      <c r="B90" s="1" t="s">
        <v>16</v>
      </c>
      <c r="C90" s="1" t="s">
        <v>27</v>
      </c>
      <c r="D90" s="1" t="s">
        <v>2</v>
      </c>
      <c r="E90" s="3">
        <v>3974.23</v>
      </c>
      <c r="F90" s="4">
        <f>Table2[[#This Row],[EXCISE TAXES COLLECTED]]/0.42</f>
        <v>9462.4523809523816</v>
      </c>
      <c r="G90" s="1"/>
    </row>
    <row r="91" spans="1:7">
      <c r="A91" s="1" t="s">
        <v>161</v>
      </c>
      <c r="B91" s="1" t="s">
        <v>16</v>
      </c>
      <c r="C91" s="1" t="s">
        <v>4</v>
      </c>
      <c r="D91" s="1" t="s">
        <v>2</v>
      </c>
      <c r="E91" s="3">
        <v>2157.96</v>
      </c>
      <c r="F91" s="4">
        <f>Table2[[#This Row],[EXCISE TAXES COLLECTED]]/0.42</f>
        <v>5138</v>
      </c>
      <c r="G91" s="1"/>
    </row>
    <row r="92" spans="1:7">
      <c r="A92" s="1" t="s">
        <v>67</v>
      </c>
      <c r="B92" s="1" t="s">
        <v>0</v>
      </c>
      <c r="C92" s="1" t="s">
        <v>66</v>
      </c>
      <c r="D92" s="1" t="s">
        <v>2</v>
      </c>
      <c r="E92" s="3">
        <v>143.55000000000001</v>
      </c>
      <c r="F92" s="4">
        <f>Table2[[#This Row],[EXCISE TAXES COLLECTED]]/0.42</f>
        <v>341.78571428571433</v>
      </c>
      <c r="G92" s="1"/>
    </row>
    <row r="93" spans="1:7">
      <c r="A93" s="1" t="s">
        <v>171</v>
      </c>
      <c r="B93" s="1" t="s">
        <v>16</v>
      </c>
      <c r="C93" s="1" t="s">
        <v>19</v>
      </c>
      <c r="D93" s="1" t="s">
        <v>2</v>
      </c>
      <c r="E93" s="3">
        <v>92.4</v>
      </c>
      <c r="F93" s="4">
        <f>Table2[[#This Row],[EXCISE TAXES COLLECTED]]/0.42</f>
        <v>220.00000000000003</v>
      </c>
      <c r="G93" s="1"/>
    </row>
    <row r="94" spans="1:7">
      <c r="A94" s="1" t="s">
        <v>54</v>
      </c>
      <c r="B94" s="1" t="s">
        <v>0</v>
      </c>
      <c r="C94" s="1" t="s">
        <v>14</v>
      </c>
      <c r="D94" s="1" t="s">
        <v>2</v>
      </c>
      <c r="E94" s="3">
        <v>580.69000000000005</v>
      </c>
      <c r="F94" s="4">
        <f>Table2[[#This Row],[EXCISE TAXES COLLECTED]]/0.42</f>
        <v>1382.5952380952383</v>
      </c>
      <c r="G94" s="1"/>
    </row>
    <row r="95" spans="1:7">
      <c r="A95" s="1" t="s">
        <v>30</v>
      </c>
      <c r="B95" s="1" t="s">
        <v>0</v>
      </c>
      <c r="C95" s="1" t="s">
        <v>29</v>
      </c>
      <c r="D95" s="1" t="s">
        <v>2</v>
      </c>
      <c r="E95" s="3">
        <v>627.73</v>
      </c>
      <c r="F95" s="4">
        <f>Table2[[#This Row],[EXCISE TAXES COLLECTED]]/0.42</f>
        <v>1494.5952380952383</v>
      </c>
      <c r="G95" s="1"/>
    </row>
    <row r="96" spans="1:7">
      <c r="A96" s="1" t="s">
        <v>176</v>
      </c>
      <c r="B96" s="1" t="s">
        <v>16</v>
      </c>
      <c r="C96" s="1" t="s">
        <v>19</v>
      </c>
      <c r="D96" s="1" t="s">
        <v>2</v>
      </c>
      <c r="E96" s="3">
        <v>4018.54</v>
      </c>
      <c r="F96" s="4">
        <f>Table2[[#This Row],[EXCISE TAXES COLLECTED]]/0.42</f>
        <v>9567.9523809523816</v>
      </c>
      <c r="G96" s="1"/>
    </row>
    <row r="97" spans="1:7">
      <c r="A97" s="1" t="s">
        <v>76</v>
      </c>
      <c r="B97" s="1" t="s">
        <v>16</v>
      </c>
      <c r="C97" s="1" t="s">
        <v>11</v>
      </c>
      <c r="D97" s="1" t="s">
        <v>2</v>
      </c>
      <c r="E97" s="3">
        <v>1224.1099999999999</v>
      </c>
      <c r="F97" s="4">
        <f>Table2[[#This Row],[EXCISE TAXES COLLECTED]]/0.42</f>
        <v>2914.5476190476188</v>
      </c>
      <c r="G97" s="1"/>
    </row>
    <row r="98" spans="1:7">
      <c r="A98" s="1" t="s">
        <v>76</v>
      </c>
      <c r="B98" s="1" t="s">
        <v>16</v>
      </c>
      <c r="C98" s="1" t="s">
        <v>11</v>
      </c>
      <c r="D98" s="1" t="s">
        <v>2</v>
      </c>
      <c r="E98" s="3">
        <v>478.57</v>
      </c>
      <c r="F98" s="4">
        <f>Table2[[#This Row],[EXCISE TAXES COLLECTED]]/0.42</f>
        <v>1139.452380952381</v>
      </c>
      <c r="G98" s="1"/>
    </row>
    <row r="99" spans="1:7">
      <c r="A99" s="1" t="s">
        <v>181</v>
      </c>
      <c r="B99" s="1" t="s">
        <v>0</v>
      </c>
      <c r="C99" s="1" t="s">
        <v>101</v>
      </c>
      <c r="D99" s="1" t="s">
        <v>2</v>
      </c>
      <c r="E99" s="3">
        <v>1568.48</v>
      </c>
      <c r="F99" s="4">
        <f>Table2[[#This Row],[EXCISE TAXES COLLECTED]]/0.42</f>
        <v>3734.4761904761908</v>
      </c>
      <c r="G99" s="1"/>
    </row>
    <row r="100" spans="1:7">
      <c r="A100" s="1" t="s">
        <v>133</v>
      </c>
      <c r="B100" s="1" t="s">
        <v>16</v>
      </c>
      <c r="C100" s="1" t="s">
        <v>83</v>
      </c>
      <c r="D100" s="1" t="s">
        <v>2</v>
      </c>
      <c r="E100" s="3">
        <v>2408.2800000000002</v>
      </c>
      <c r="F100" s="4">
        <f>Table2[[#This Row],[EXCISE TAXES COLLECTED]]/0.42</f>
        <v>5734.0000000000009</v>
      </c>
      <c r="G100" s="1"/>
    </row>
    <row r="101" spans="1:7">
      <c r="A101" s="1" t="s">
        <v>133</v>
      </c>
      <c r="B101" s="1" t="s">
        <v>0</v>
      </c>
      <c r="C101" s="1" t="s">
        <v>83</v>
      </c>
      <c r="D101" s="1" t="s">
        <v>2</v>
      </c>
      <c r="E101" s="3">
        <v>685.02</v>
      </c>
      <c r="F101" s="4">
        <f>Table2[[#This Row],[EXCISE TAXES COLLECTED]]/0.42</f>
        <v>1631</v>
      </c>
      <c r="G101" s="1"/>
    </row>
    <row r="102" spans="1:7">
      <c r="A102" s="1" t="s">
        <v>192</v>
      </c>
      <c r="B102" s="1" t="s">
        <v>0</v>
      </c>
      <c r="C102" s="1" t="s">
        <v>77</v>
      </c>
      <c r="D102" s="1" t="s">
        <v>2</v>
      </c>
      <c r="E102" s="3">
        <v>465.78</v>
      </c>
      <c r="F102" s="4">
        <f>Table2[[#This Row],[EXCISE TAXES COLLECTED]]/0.42</f>
        <v>1109</v>
      </c>
      <c r="G102" s="1"/>
    </row>
    <row r="103" spans="1:7">
      <c r="A103" s="1" t="s">
        <v>173</v>
      </c>
      <c r="B103" s="1" t="s">
        <v>16</v>
      </c>
      <c r="C103" s="1" t="s">
        <v>172</v>
      </c>
      <c r="D103" s="1" t="s">
        <v>2</v>
      </c>
      <c r="E103" s="3">
        <v>193.2</v>
      </c>
      <c r="F103" s="4">
        <f>Table2[[#This Row],[EXCISE TAXES COLLECTED]]/0.42</f>
        <v>460</v>
      </c>
      <c r="G103" s="1"/>
    </row>
    <row r="104" spans="1:7">
      <c r="A104" s="1" t="s">
        <v>193</v>
      </c>
      <c r="B104" s="1" t="s">
        <v>5</v>
      </c>
      <c r="C104" s="1" t="s">
        <v>174</v>
      </c>
      <c r="D104" s="1" t="s">
        <v>2</v>
      </c>
      <c r="E104" s="3">
        <v>453.96</v>
      </c>
      <c r="F104" s="4">
        <f>Table2[[#This Row],[EXCISE TAXES COLLECTED]]/0.42</f>
        <v>1080.8571428571429</v>
      </c>
      <c r="G104" s="1"/>
    </row>
    <row r="105" spans="1:7">
      <c r="A105" s="1" t="s">
        <v>22</v>
      </c>
      <c r="B105" s="1" t="s">
        <v>0</v>
      </c>
      <c r="C105" s="1" t="s">
        <v>21</v>
      </c>
      <c r="D105" s="1" t="s">
        <v>2</v>
      </c>
      <c r="E105" s="3">
        <v>1042.56</v>
      </c>
      <c r="F105" s="4">
        <f>Table2[[#This Row],[EXCISE TAXES COLLECTED]]/0.42</f>
        <v>2482.2857142857142</v>
      </c>
      <c r="G105" s="1"/>
    </row>
    <row r="106" spans="1:7">
      <c r="A106" s="1" t="s">
        <v>150</v>
      </c>
      <c r="B106" s="1" t="s">
        <v>16</v>
      </c>
      <c r="C106" s="1" t="s">
        <v>149</v>
      </c>
      <c r="D106" s="1" t="s">
        <v>2</v>
      </c>
      <c r="E106" s="3">
        <v>584.37</v>
      </c>
      <c r="F106" s="4">
        <f>Table2[[#This Row],[EXCISE TAXES COLLECTED]]/0.42</f>
        <v>1391.3571428571429</v>
      </c>
      <c r="G106" s="1"/>
    </row>
    <row r="107" spans="1:7">
      <c r="A107" s="1" t="s">
        <v>148</v>
      </c>
      <c r="B107" s="1" t="s">
        <v>0</v>
      </c>
      <c r="C107" s="1" t="s">
        <v>139</v>
      </c>
      <c r="D107" s="1" t="s">
        <v>2</v>
      </c>
      <c r="E107" s="3">
        <v>43.34</v>
      </c>
      <c r="F107" s="4">
        <f>Table2[[#This Row],[EXCISE TAXES COLLECTED]]/0.42</f>
        <v>103.1904761904762</v>
      </c>
      <c r="G107" s="1"/>
    </row>
    <row r="108" spans="1:7">
      <c r="A108" s="1" t="s">
        <v>86</v>
      </c>
      <c r="B108" s="1" t="s">
        <v>16</v>
      </c>
      <c r="C108" s="1" t="s">
        <v>70</v>
      </c>
      <c r="D108" s="1" t="s">
        <v>2</v>
      </c>
      <c r="E108" s="3">
        <v>472.32</v>
      </c>
      <c r="F108" s="4">
        <f>Table2[[#This Row],[EXCISE TAXES COLLECTED]]/0.42</f>
        <v>1124.5714285714287</v>
      </c>
      <c r="G108" s="1"/>
    </row>
    <row r="109" spans="1:7">
      <c r="A109" s="1" t="s">
        <v>18</v>
      </c>
      <c r="B109" s="1" t="s">
        <v>16</v>
      </c>
      <c r="C109" s="1" t="s">
        <v>17</v>
      </c>
      <c r="D109" s="1" t="s">
        <v>2</v>
      </c>
      <c r="E109" s="3">
        <v>126258.77</v>
      </c>
      <c r="F109" s="4">
        <f>Table2[[#This Row],[EXCISE TAXES COLLECTED]]/0.42</f>
        <v>300616.11904761905</v>
      </c>
      <c r="G109" s="1"/>
    </row>
    <row r="110" spans="1:7">
      <c r="A110" s="1" t="s">
        <v>132</v>
      </c>
      <c r="B110" s="1" t="s">
        <v>16</v>
      </c>
      <c r="C110" s="1" t="s">
        <v>131</v>
      </c>
      <c r="D110" s="1" t="s">
        <v>2</v>
      </c>
      <c r="E110" s="3">
        <v>232.87</v>
      </c>
      <c r="F110" s="4">
        <f>Table2[[#This Row],[EXCISE TAXES COLLECTED]]/0.42</f>
        <v>554.45238095238096</v>
      </c>
      <c r="G110" s="1"/>
    </row>
    <row r="111" spans="1:7">
      <c r="A111" s="1" t="s">
        <v>177</v>
      </c>
      <c r="B111" s="1" t="s">
        <v>16</v>
      </c>
      <c r="C111" s="1" t="s">
        <v>138</v>
      </c>
      <c r="D111" s="1" t="s">
        <v>2</v>
      </c>
      <c r="E111" s="3">
        <v>2147.44</v>
      </c>
      <c r="F111" s="4">
        <f>Table2[[#This Row],[EXCISE TAXES COLLECTED]]/0.42</f>
        <v>5112.9523809523816</v>
      </c>
      <c r="G111" s="1"/>
    </row>
    <row r="112" spans="1:7">
      <c r="A112" s="1" t="s">
        <v>177</v>
      </c>
      <c r="B112" s="1" t="s">
        <v>16</v>
      </c>
      <c r="C112" s="1" t="s">
        <v>31</v>
      </c>
      <c r="D112" s="1" t="s">
        <v>2</v>
      </c>
      <c r="E112" s="3">
        <v>815.72</v>
      </c>
      <c r="F112" s="4">
        <f>Table2[[#This Row],[EXCISE TAXES COLLECTED]]/0.42</f>
        <v>1942.1904761904764</v>
      </c>
      <c r="G112" s="1"/>
    </row>
    <row r="113" spans="1:7">
      <c r="A113" s="1" t="s">
        <v>233</v>
      </c>
      <c r="B113" s="1" t="s">
        <v>0</v>
      </c>
      <c r="C113" s="1" t="s">
        <v>234</v>
      </c>
      <c r="D113" s="1" t="s">
        <v>2</v>
      </c>
      <c r="E113" s="3">
        <v>1.76</v>
      </c>
      <c r="F113" s="4">
        <f>Table2[[#This Row],[EXCISE TAXES COLLECTED]]/0.42</f>
        <v>4.1904761904761907</v>
      </c>
      <c r="G113" s="1"/>
    </row>
    <row r="114" spans="1:7">
      <c r="A114" s="1" t="s">
        <v>203</v>
      </c>
      <c r="B114" s="1" t="s">
        <v>16</v>
      </c>
      <c r="C114" s="1" t="s">
        <v>82</v>
      </c>
      <c r="D114" s="1" t="s">
        <v>2</v>
      </c>
      <c r="E114" s="3">
        <v>246.71</v>
      </c>
      <c r="F114" s="4">
        <f>Table2[[#This Row],[EXCISE TAXES COLLECTED]]/0.42</f>
        <v>587.40476190476193</v>
      </c>
      <c r="G114" s="1"/>
    </row>
    <row r="115" spans="1:7">
      <c r="A115" s="1" t="s">
        <v>3</v>
      </c>
      <c r="B115" s="1" t="s">
        <v>0</v>
      </c>
      <c r="C115" s="1" t="s">
        <v>1</v>
      </c>
      <c r="D115" s="1" t="s">
        <v>2</v>
      </c>
      <c r="E115" s="3">
        <v>2493.6999999999998</v>
      </c>
      <c r="F115" s="4">
        <f>Table2[[#This Row],[EXCISE TAXES COLLECTED]]/0.42</f>
        <v>5937.3809523809523</v>
      </c>
      <c r="G115" s="1"/>
    </row>
    <row r="116" spans="1:7">
      <c r="A116" s="1" t="s">
        <v>3</v>
      </c>
      <c r="B116" s="1" t="s">
        <v>0</v>
      </c>
      <c r="C116" s="1" t="s">
        <v>4</v>
      </c>
      <c r="D116" s="1" t="s">
        <v>2</v>
      </c>
      <c r="E116" s="3">
        <v>46089.1</v>
      </c>
      <c r="F116" s="4">
        <f>Table2[[#This Row],[EXCISE TAXES COLLECTED]]/0.42</f>
        <v>109735.95238095238</v>
      </c>
      <c r="G116" s="1"/>
    </row>
    <row r="117" spans="1:7">
      <c r="A117" s="1" t="s">
        <v>3</v>
      </c>
      <c r="B117" s="1" t="s">
        <v>0</v>
      </c>
      <c r="C117" s="1" t="s">
        <v>10</v>
      </c>
      <c r="D117" s="1" t="s">
        <v>2</v>
      </c>
      <c r="E117" s="3">
        <v>17665.580000000002</v>
      </c>
      <c r="F117" s="4">
        <f>Table2[[#This Row],[EXCISE TAXES COLLECTED]]/0.42</f>
        <v>42060.904761904771</v>
      </c>
      <c r="G117" s="1"/>
    </row>
    <row r="118" spans="1:7">
      <c r="A118" s="1" t="s">
        <v>26</v>
      </c>
      <c r="B118" s="1" t="s">
        <v>0</v>
      </c>
      <c r="C118" s="1" t="s">
        <v>9</v>
      </c>
      <c r="D118" s="1" t="s">
        <v>2</v>
      </c>
      <c r="E118" s="3">
        <v>1210.44</v>
      </c>
      <c r="F118" s="4">
        <f>Table2[[#This Row],[EXCISE TAXES COLLECTED]]/0.42</f>
        <v>2882.0000000000005</v>
      </c>
      <c r="G118" s="1"/>
    </row>
    <row r="119" spans="1:7">
      <c r="A119" s="1" t="s">
        <v>24</v>
      </c>
      <c r="B119" s="1" t="s">
        <v>0</v>
      </c>
      <c r="C119" s="1" t="s">
        <v>23</v>
      </c>
      <c r="D119" s="1" t="s">
        <v>2</v>
      </c>
      <c r="E119" s="3">
        <v>5159.72</v>
      </c>
      <c r="F119" s="4">
        <f>Table2[[#This Row],[EXCISE TAXES COLLECTED]]/0.42</f>
        <v>12285.04761904762</v>
      </c>
      <c r="G119" s="1"/>
    </row>
    <row r="120" spans="1:7">
      <c r="A120" s="1" t="s">
        <v>168</v>
      </c>
      <c r="B120" s="1" t="s">
        <v>16</v>
      </c>
      <c r="C120" s="1" t="s">
        <v>126</v>
      </c>
      <c r="D120" s="1" t="s">
        <v>2</v>
      </c>
      <c r="E120" s="3">
        <v>974.5</v>
      </c>
      <c r="F120" s="4">
        <f>Table2[[#This Row],[EXCISE TAXES COLLECTED]]/0.42</f>
        <v>2320.2380952380954</v>
      </c>
      <c r="G120" s="1"/>
    </row>
    <row r="121" spans="1:7">
      <c r="A121" s="1" t="s">
        <v>129</v>
      </c>
      <c r="B121" s="1" t="s">
        <v>16</v>
      </c>
      <c r="C121" s="1" t="s">
        <v>128</v>
      </c>
      <c r="D121" s="1" t="s">
        <v>2</v>
      </c>
      <c r="E121" s="3">
        <v>252.21</v>
      </c>
      <c r="F121" s="4">
        <f>Table2[[#This Row],[EXCISE TAXES COLLECTED]]/0.42</f>
        <v>600.5</v>
      </c>
      <c r="G121" s="1"/>
    </row>
    <row r="122" spans="1:7">
      <c r="A122" s="1" t="s">
        <v>92</v>
      </c>
      <c r="B122" s="1" t="s">
        <v>0</v>
      </c>
      <c r="C122" s="1" t="s">
        <v>91</v>
      </c>
      <c r="D122" s="1" t="s">
        <v>2</v>
      </c>
      <c r="E122" s="3">
        <v>156.15</v>
      </c>
      <c r="F122" s="4">
        <f>Table2[[#This Row],[EXCISE TAXES COLLECTED]]/0.42</f>
        <v>371.78571428571433</v>
      </c>
      <c r="G122" s="1"/>
    </row>
    <row r="123" spans="1:7">
      <c r="A123" s="1" t="s">
        <v>218</v>
      </c>
      <c r="B123" s="1" t="s">
        <v>16</v>
      </c>
      <c r="C123" s="1" t="s">
        <v>217</v>
      </c>
      <c r="D123" s="1" t="s">
        <v>2</v>
      </c>
      <c r="E123" s="3">
        <v>476.54</v>
      </c>
      <c r="F123" s="4">
        <f>Table2[[#This Row],[EXCISE TAXES COLLECTED]]/0.42</f>
        <v>1134.6190476190477</v>
      </c>
      <c r="G123" s="1"/>
    </row>
    <row r="124" spans="1:7">
      <c r="A124" s="1" t="s">
        <v>73</v>
      </c>
      <c r="B124" s="1" t="s">
        <v>0</v>
      </c>
      <c r="C124" s="1" t="s">
        <v>72</v>
      </c>
      <c r="D124" s="1" t="s">
        <v>2</v>
      </c>
      <c r="E124" s="3">
        <v>189.4</v>
      </c>
      <c r="F124" s="4">
        <f>Table2[[#This Row],[EXCISE TAXES COLLECTED]]/0.42</f>
        <v>450.95238095238096</v>
      </c>
      <c r="G124" s="1"/>
    </row>
    <row r="125" spans="1:7">
      <c r="A125" s="1" t="s">
        <v>109</v>
      </c>
      <c r="B125" s="1" t="s">
        <v>5</v>
      </c>
      <c r="C125" s="1" t="s">
        <v>77</v>
      </c>
      <c r="D125" s="1" t="s">
        <v>2</v>
      </c>
      <c r="E125" s="3">
        <v>1279.8699999999999</v>
      </c>
      <c r="F125" s="4">
        <f>Table2[[#This Row],[EXCISE TAXES COLLECTED]]/0.42</f>
        <v>3047.3095238095239</v>
      </c>
      <c r="G125" s="1"/>
    </row>
    <row r="126" spans="1:7">
      <c r="A126" s="1" t="s">
        <v>152</v>
      </c>
      <c r="B126" s="1" t="s">
        <v>16</v>
      </c>
      <c r="C126" s="1" t="s">
        <v>31</v>
      </c>
      <c r="D126" s="1" t="s">
        <v>2</v>
      </c>
      <c r="E126" s="3">
        <v>644.9</v>
      </c>
      <c r="F126" s="4">
        <f>Table2[[#This Row],[EXCISE TAXES COLLECTED]]/0.42</f>
        <v>1535.4761904761904</v>
      </c>
      <c r="G126" s="1"/>
    </row>
    <row r="127" spans="1:7">
      <c r="A127" s="1" t="s">
        <v>152</v>
      </c>
      <c r="B127" s="1" t="s">
        <v>16</v>
      </c>
      <c r="C127" s="1" t="s">
        <v>31</v>
      </c>
      <c r="D127" s="1" t="s">
        <v>2</v>
      </c>
      <c r="E127" s="3">
        <v>2385.17</v>
      </c>
      <c r="F127" s="4">
        <f>Table2[[#This Row],[EXCISE TAXES COLLECTED]]/0.42</f>
        <v>5678.9761904761908</v>
      </c>
      <c r="G127" s="1"/>
    </row>
    <row r="128" spans="1:7">
      <c r="A128" s="1" t="s">
        <v>125</v>
      </c>
      <c r="B128" s="1" t="s">
        <v>16</v>
      </c>
      <c r="C128" s="1" t="s">
        <v>124</v>
      </c>
      <c r="D128" s="1" t="s">
        <v>2</v>
      </c>
      <c r="E128" s="3">
        <v>336</v>
      </c>
      <c r="F128" s="4">
        <f>Table2[[#This Row],[EXCISE TAXES COLLECTED]]/0.42</f>
        <v>800</v>
      </c>
      <c r="G128" s="1"/>
    </row>
    <row r="129" spans="1:7">
      <c r="A129" s="1" t="s">
        <v>125</v>
      </c>
      <c r="B129" s="1" t="s">
        <v>0</v>
      </c>
      <c r="C129" s="1" t="s">
        <v>124</v>
      </c>
      <c r="D129" s="1" t="s">
        <v>2</v>
      </c>
      <c r="E129" s="3">
        <v>548.1</v>
      </c>
      <c r="F129" s="4">
        <f>Table2[[#This Row],[EXCISE TAXES COLLECTED]]/0.42</f>
        <v>1305</v>
      </c>
      <c r="G129" s="1"/>
    </row>
    <row r="130" spans="1:7">
      <c r="A130" s="1" t="s">
        <v>104</v>
      </c>
      <c r="B130" s="1" t="s">
        <v>5</v>
      </c>
      <c r="C130" s="1" t="s">
        <v>103</v>
      </c>
      <c r="D130" s="1" t="s">
        <v>2</v>
      </c>
      <c r="E130" s="3">
        <v>152.88</v>
      </c>
      <c r="F130" s="4">
        <f>Table2[[#This Row],[EXCISE TAXES COLLECTED]]/0.42</f>
        <v>364</v>
      </c>
      <c r="G130" s="1"/>
    </row>
    <row r="131" spans="1:7">
      <c r="A131" s="1" t="s">
        <v>159</v>
      </c>
      <c r="B131" s="1" t="s">
        <v>16</v>
      </c>
      <c r="C131" s="1" t="s">
        <v>112</v>
      </c>
      <c r="D131" s="1" t="s">
        <v>2</v>
      </c>
      <c r="E131" s="3">
        <v>1954.21</v>
      </c>
      <c r="F131" s="4">
        <f>Table2[[#This Row],[EXCISE TAXES COLLECTED]]/0.42</f>
        <v>4652.8809523809523</v>
      </c>
      <c r="G131" s="1"/>
    </row>
    <row r="132" spans="1:7">
      <c r="A132" s="1" t="s">
        <v>143</v>
      </c>
      <c r="B132" s="1" t="s">
        <v>16</v>
      </c>
      <c r="C132" s="1" t="s">
        <v>123</v>
      </c>
      <c r="D132" s="1" t="s">
        <v>2</v>
      </c>
      <c r="E132" s="3">
        <v>6.72</v>
      </c>
      <c r="F132" s="4">
        <f>Table2[[#This Row],[EXCISE TAXES COLLECTED]]/0.42</f>
        <v>16</v>
      </c>
      <c r="G132" s="1"/>
    </row>
    <row r="133" spans="1:7">
      <c r="A133" s="1" t="s">
        <v>143</v>
      </c>
      <c r="B133" s="1" t="s">
        <v>0</v>
      </c>
      <c r="C133" s="1" t="s">
        <v>123</v>
      </c>
      <c r="D133" s="1" t="s">
        <v>2</v>
      </c>
      <c r="E133" s="3">
        <v>181.02</v>
      </c>
      <c r="F133" s="4">
        <f>Table2[[#This Row],[EXCISE TAXES COLLECTED]]/0.42</f>
        <v>431.00000000000006</v>
      </c>
      <c r="G133" s="1"/>
    </row>
    <row r="134" spans="1:7">
      <c r="A134" s="1" t="s">
        <v>37</v>
      </c>
      <c r="B134" s="1" t="s">
        <v>0</v>
      </c>
      <c r="C134" s="1" t="s">
        <v>36</v>
      </c>
      <c r="D134" s="1" t="s">
        <v>2</v>
      </c>
      <c r="E134" s="3">
        <v>1982.72</v>
      </c>
      <c r="F134" s="4">
        <f>Table2[[#This Row],[EXCISE TAXES COLLECTED]]/0.42</f>
        <v>4720.7619047619046</v>
      </c>
      <c r="G134" s="1"/>
    </row>
    <row r="135" spans="1:7">
      <c r="A135" s="1" t="s">
        <v>197</v>
      </c>
      <c r="B135" s="1" t="s">
        <v>0</v>
      </c>
      <c r="C135" s="1" t="s">
        <v>11</v>
      </c>
      <c r="D135" s="1" t="s">
        <v>2</v>
      </c>
      <c r="E135" s="3">
        <v>9.74</v>
      </c>
      <c r="F135" s="4">
        <f>Table2[[#This Row],[EXCISE TAXES COLLECTED]]/0.42</f>
        <v>23.190476190476193</v>
      </c>
      <c r="G135" s="1"/>
    </row>
    <row r="136" spans="1:7">
      <c r="A136" s="1" t="s">
        <v>59</v>
      </c>
      <c r="B136" s="1" t="s">
        <v>16</v>
      </c>
      <c r="C136" s="1" t="s">
        <v>58</v>
      </c>
      <c r="D136" s="1" t="s">
        <v>2</v>
      </c>
      <c r="E136" s="3">
        <v>183.84</v>
      </c>
      <c r="F136" s="4">
        <f>Table2[[#This Row],[EXCISE TAXES COLLECTED]]/0.42</f>
        <v>437.71428571428572</v>
      </c>
      <c r="G136" s="1"/>
    </row>
    <row r="137" spans="1:7">
      <c r="A137" s="1" t="s">
        <v>219</v>
      </c>
      <c r="B137" s="1" t="s">
        <v>0</v>
      </c>
      <c r="C137" s="1" t="s">
        <v>8</v>
      </c>
      <c r="D137" s="1" t="s">
        <v>2</v>
      </c>
      <c r="E137" s="3">
        <v>539.28</v>
      </c>
      <c r="F137" s="4">
        <f>Table2[[#This Row],[EXCISE TAXES COLLECTED]]/0.42</f>
        <v>1284</v>
      </c>
      <c r="G137" s="1"/>
    </row>
    <row r="138" spans="1:7">
      <c r="A138" s="1" t="s">
        <v>135</v>
      </c>
      <c r="B138" s="1" t="s">
        <v>0</v>
      </c>
      <c r="C138" s="1" t="s">
        <v>134</v>
      </c>
      <c r="D138" s="1" t="s">
        <v>2</v>
      </c>
      <c r="E138" s="3">
        <v>10.42</v>
      </c>
      <c r="F138" s="4">
        <f>Table2[[#This Row],[EXCISE TAXES COLLECTED]]/0.42</f>
        <v>24.80952380952381</v>
      </c>
      <c r="G138" s="1"/>
    </row>
    <row r="139" spans="1:7">
      <c r="A139" s="1" t="s">
        <v>39</v>
      </c>
      <c r="B139" s="1" t="s">
        <v>16</v>
      </c>
      <c r="C139" s="1" t="s">
        <v>38</v>
      </c>
      <c r="D139" s="1" t="s">
        <v>2</v>
      </c>
      <c r="E139" s="3">
        <v>1185.0899999999999</v>
      </c>
      <c r="F139" s="4">
        <f>Table2[[#This Row],[EXCISE TAXES COLLECTED]]/0.42</f>
        <v>2821.6428571428569</v>
      </c>
      <c r="G139" s="1"/>
    </row>
    <row r="140" spans="1:7">
      <c r="A140" s="1" t="s">
        <v>99</v>
      </c>
      <c r="B140" s="1" t="s">
        <v>0</v>
      </c>
      <c r="C140" s="1" t="s">
        <v>98</v>
      </c>
      <c r="D140" s="1" t="s">
        <v>2</v>
      </c>
      <c r="E140" s="3">
        <v>346.09</v>
      </c>
      <c r="F140" s="4">
        <f>Table2[[#This Row],[EXCISE TAXES COLLECTED]]/0.42</f>
        <v>824.02380952380952</v>
      </c>
      <c r="G140" s="1"/>
    </row>
    <row r="141" spans="1:7">
      <c r="A141" s="1" t="s">
        <v>81</v>
      </c>
      <c r="B141" s="1" t="s">
        <v>0</v>
      </c>
      <c r="C141" s="1" t="s">
        <v>80</v>
      </c>
      <c r="D141" s="1" t="s">
        <v>2</v>
      </c>
      <c r="E141" s="3">
        <v>914.09</v>
      </c>
      <c r="F141" s="4">
        <f>Table2[[#This Row],[EXCISE TAXES COLLECTED]]/0.42</f>
        <v>2176.4047619047619</v>
      </c>
      <c r="G141" s="1"/>
    </row>
    <row r="142" spans="1:7">
      <c r="A142" s="1" t="s">
        <v>49</v>
      </c>
      <c r="B142" s="1" t="s">
        <v>0</v>
      </c>
      <c r="C142" s="1" t="s">
        <v>48</v>
      </c>
      <c r="D142" s="1" t="s">
        <v>2</v>
      </c>
      <c r="E142" s="3">
        <v>146.16999999999999</v>
      </c>
      <c r="F142" s="4">
        <f>Table2[[#This Row],[EXCISE TAXES COLLECTED]]/0.42</f>
        <v>348.02380952380952</v>
      </c>
      <c r="G142" s="1"/>
    </row>
    <row r="143" spans="1:7">
      <c r="A143" s="1" t="s">
        <v>75</v>
      </c>
      <c r="B143" s="1" t="s">
        <v>0</v>
      </c>
      <c r="C143" s="1" t="s">
        <v>74</v>
      </c>
      <c r="D143" s="1" t="s">
        <v>2</v>
      </c>
      <c r="E143" s="3">
        <v>174.8</v>
      </c>
      <c r="F143" s="4">
        <f>Table2[[#This Row],[EXCISE TAXES COLLECTED]]/0.42</f>
        <v>416.19047619047626</v>
      </c>
      <c r="G143" s="1"/>
    </row>
    <row r="144" spans="1:7">
      <c r="E144" s="3">
        <f>SUBTOTAL(109,[EXCISE TAXES COLLECTED])</f>
        <v>485339.97000000038</v>
      </c>
      <c r="F144" s="4">
        <f>SUBTOTAL(109,[TOTAL GALLONS])</f>
        <v>1155571.3571428577</v>
      </c>
      <c r="G144" s="1"/>
    </row>
  </sheetData>
  <pageMargins left="0.5" right="0.5" top="0.75" bottom="0.75" header="0.3" footer="0.3"/>
  <pageSetup scale="95" orientation="portrait" horizontalDpi="4294967294" verticalDpi="4294967294" r:id="rId1"/>
  <headerFooter>
    <oddHeader>&amp;C&amp;"-,Bold"WINE MANUFACTURED IN MISSOURI 
FOR FISCAL YEAR ENDED JUNE 30, 2015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WINE</vt:lpstr>
      <vt:lpstr>WINE!Print_Area</vt:lpstr>
      <vt:lpstr>WINE!Print_Titles</vt:lpstr>
    </vt:vector>
  </TitlesOfParts>
  <Company>Office of Administration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Heidlage</dc:creator>
  <cp:lastModifiedBy>berens</cp:lastModifiedBy>
  <cp:lastPrinted>2016-05-27T15:28:47Z</cp:lastPrinted>
  <dcterms:created xsi:type="dcterms:W3CDTF">2015-12-29T19:55:28Z</dcterms:created>
  <dcterms:modified xsi:type="dcterms:W3CDTF">2016-05-27T15:30:17Z</dcterms:modified>
</cp:coreProperties>
</file>